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20730" windowHeight="9555" activeTab="1"/>
  </bookViews>
  <sheets>
    <sheet name="ساعت حسینی" sheetId="2" r:id="rId1"/>
    <sheet name="حقوق حسینی" sheetId="1" r:id="rId2"/>
    <sheet name="Sheet1" sheetId="9" r:id="rId3"/>
  </sheets>
  <calcPr calcId="125725"/>
</workbook>
</file>

<file path=xl/calcChain.xml><?xml version="1.0" encoding="utf-8"?>
<calcChain xmlns="http://schemas.openxmlformats.org/spreadsheetml/2006/main">
  <c r="A3" i="1"/>
  <c r="J408"/>
  <c r="I408"/>
  <c r="H372"/>
  <c r="E338"/>
  <c r="G268"/>
  <c r="D406"/>
  <c r="D403"/>
  <c r="I398"/>
  <c r="A394"/>
  <c r="I363"/>
  <c r="D368"/>
  <c r="D371" s="1"/>
  <c r="A359"/>
  <c r="D333"/>
  <c r="D336" s="1"/>
  <c r="C335" s="1"/>
  <c r="I328"/>
  <c r="I329" s="1"/>
  <c r="A324"/>
  <c r="I293"/>
  <c r="D298"/>
  <c r="D301" s="1"/>
  <c r="A289"/>
  <c r="I258"/>
  <c r="D263"/>
  <c r="D266" s="1"/>
  <c r="A254"/>
  <c r="D228"/>
  <c r="D231" s="1"/>
  <c r="C230" s="1"/>
  <c r="I223"/>
  <c r="I224" s="1"/>
  <c r="A219"/>
  <c r="I188"/>
  <c r="I187"/>
  <c r="A183"/>
  <c r="I151"/>
  <c r="I152" s="1"/>
  <c r="A147"/>
  <c r="I115"/>
  <c r="I116" s="1"/>
  <c r="A111"/>
  <c r="I80"/>
  <c r="I79"/>
  <c r="A75"/>
  <c r="I43"/>
  <c r="I44" s="1"/>
  <c r="A39"/>
  <c r="I7"/>
  <c r="I8" s="1"/>
  <c r="G425" i="2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1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5"/>
  <c r="C405" i="1" l="1"/>
  <c r="B396" s="1"/>
  <c r="C370"/>
  <c r="B361" s="1"/>
  <c r="G391" i="2"/>
  <c r="G286"/>
  <c r="I399" i="1"/>
  <c r="I364"/>
  <c r="B326"/>
  <c r="A326" s="1"/>
  <c r="C338" s="1"/>
  <c r="C300"/>
  <c r="I294"/>
  <c r="C265"/>
  <c r="I259"/>
  <c r="B221"/>
  <c r="A221" s="1"/>
  <c r="C233" s="1"/>
  <c r="G426" i="2"/>
  <c r="G321"/>
  <c r="G180"/>
  <c r="D148" i="1" s="1"/>
  <c r="D156" s="1"/>
  <c r="D159" s="1"/>
  <c r="C158" s="1"/>
  <c r="B149" s="1"/>
  <c r="A149" s="1"/>
  <c r="C161" s="1"/>
  <c r="G356" i="2"/>
  <c r="G36"/>
  <c r="D12" i="1" s="1"/>
  <c r="D15" s="1"/>
  <c r="C14" s="1"/>
  <c r="G251" i="2"/>
  <c r="G72"/>
  <c r="D40" i="1" s="1"/>
  <c r="D48" s="1"/>
  <c r="D51" s="1"/>
  <c r="C50" s="1"/>
  <c r="B41" s="1"/>
  <c r="A41" s="1"/>
  <c r="C53" s="1"/>
  <c r="G144" i="2"/>
  <c r="D112" i="1" s="1"/>
  <c r="D120" s="1"/>
  <c r="D123" s="1"/>
  <c r="C122" s="1"/>
  <c r="B113" s="1"/>
  <c r="A113" s="1"/>
  <c r="C125" s="1"/>
  <c r="G108" i="2"/>
  <c r="D76" i="1" s="1"/>
  <c r="D84" s="1"/>
  <c r="D87" s="1"/>
  <c r="C86" s="1"/>
  <c r="B77" s="1"/>
  <c r="A77" s="1"/>
  <c r="C89" s="1"/>
  <c r="G216" i="2"/>
  <c r="D184" i="1" s="1"/>
  <c r="D192" s="1"/>
  <c r="D195" s="1"/>
  <c r="C194" s="1"/>
  <c r="B185" s="1"/>
  <c r="A185" s="1"/>
  <c r="C197" s="1"/>
  <c r="B5" l="1"/>
  <c r="A5" s="1"/>
  <c r="C17" s="1"/>
  <c r="A396"/>
  <c r="C408" s="1"/>
  <c r="A361"/>
  <c r="C373" s="1"/>
  <c r="B291"/>
  <c r="A291" s="1"/>
  <c r="C303" s="1"/>
  <c r="B256"/>
  <c r="A256" s="1"/>
  <c r="C268" s="1"/>
  <c r="D18" l="1"/>
</calcChain>
</file>

<file path=xl/sharedStrings.xml><?xml version="1.0" encoding="utf-8"?>
<sst xmlns="http://schemas.openxmlformats.org/spreadsheetml/2006/main" count="700" uniqueCount="410">
  <si>
    <t>ساعت ورود</t>
  </si>
  <si>
    <t>ساعت خروج</t>
  </si>
  <si>
    <t>1401/01/02</t>
  </si>
  <si>
    <t>1401/01/01</t>
  </si>
  <si>
    <t>1401/01/03</t>
  </si>
  <si>
    <t>1401/01/04</t>
  </si>
  <si>
    <t>1401/01/05</t>
  </si>
  <si>
    <t>1401/01/06</t>
  </si>
  <si>
    <t>1401/01/07</t>
  </si>
  <si>
    <t>1401/01/08</t>
  </si>
  <si>
    <t>1401/01/09</t>
  </si>
  <si>
    <t>1401/01/10</t>
  </si>
  <si>
    <t>1401/01/11</t>
  </si>
  <si>
    <t>1401/01/12</t>
  </si>
  <si>
    <t>1401/01/13</t>
  </si>
  <si>
    <t>1401/01/14</t>
  </si>
  <si>
    <t>1401/01/15</t>
  </si>
  <si>
    <t>1401/01/16</t>
  </si>
  <si>
    <t>1401/01/17</t>
  </si>
  <si>
    <t>1401/01/18</t>
  </si>
  <si>
    <t>1401/01/19</t>
  </si>
  <si>
    <t>1401/01/20</t>
  </si>
  <si>
    <t>1401/01/21</t>
  </si>
  <si>
    <t>1401/01/22</t>
  </si>
  <si>
    <t>1401/01/23</t>
  </si>
  <si>
    <t>1401/01/24</t>
  </si>
  <si>
    <t>1401/01/25</t>
  </si>
  <si>
    <t>1401/01/26</t>
  </si>
  <si>
    <t>1401/01/27</t>
  </si>
  <si>
    <t>1401/01/28</t>
  </si>
  <si>
    <t>1401/01/29</t>
  </si>
  <si>
    <t>1401/01/30</t>
  </si>
  <si>
    <t>1401/01/31</t>
  </si>
  <si>
    <t>نام پرسنل : لیلا حسینی</t>
  </si>
  <si>
    <t>کارت ساعت فروردین</t>
  </si>
  <si>
    <t xml:space="preserve">ساعت ورود </t>
  </si>
  <si>
    <t>عصر</t>
  </si>
  <si>
    <t xml:space="preserve"> صبح</t>
  </si>
  <si>
    <t>ساعت کاری</t>
  </si>
  <si>
    <t>جمع کارکرد ماه</t>
  </si>
  <si>
    <t>کارت ساعت اردیبهشت</t>
  </si>
  <si>
    <t>1401/02/01</t>
  </si>
  <si>
    <t>1401/02/02</t>
  </si>
  <si>
    <t>1401/02/03</t>
  </si>
  <si>
    <t>1401/02/04</t>
  </si>
  <si>
    <t>1401/02/05</t>
  </si>
  <si>
    <t>1401/02/06</t>
  </si>
  <si>
    <t>1401/02/07</t>
  </si>
  <si>
    <t>1401/02/08</t>
  </si>
  <si>
    <t>1401/02/09</t>
  </si>
  <si>
    <t>1401/02/10</t>
  </si>
  <si>
    <t>1401/02/11</t>
  </si>
  <si>
    <t>1401/02/12</t>
  </si>
  <si>
    <t>1401/02/13</t>
  </si>
  <si>
    <t>1401/02/14</t>
  </si>
  <si>
    <t>1401/02/15</t>
  </si>
  <si>
    <t>1401/02/16</t>
  </si>
  <si>
    <t>1401/02/17</t>
  </si>
  <si>
    <t>1401/02/18</t>
  </si>
  <si>
    <t>1401/02/19</t>
  </si>
  <si>
    <t>1401/02/20</t>
  </si>
  <si>
    <t>1401/02/21</t>
  </si>
  <si>
    <t>1401/02/22</t>
  </si>
  <si>
    <t>1401/02/23</t>
  </si>
  <si>
    <t>1401/02/24</t>
  </si>
  <si>
    <t>1401/02/25</t>
  </si>
  <si>
    <t>1401/02/26</t>
  </si>
  <si>
    <t>1401/02/27</t>
  </si>
  <si>
    <t>1401/02/28</t>
  </si>
  <si>
    <t>1401/02/29</t>
  </si>
  <si>
    <t>1401/02/30</t>
  </si>
  <si>
    <t>1401/02/31</t>
  </si>
  <si>
    <t>کارت ساعت خرداد</t>
  </si>
  <si>
    <t>1401/03/01</t>
  </si>
  <si>
    <t>1401/03/02</t>
  </si>
  <si>
    <t>1401/03/03</t>
  </si>
  <si>
    <t>1401/03/04</t>
  </si>
  <si>
    <t>1401/03/05</t>
  </si>
  <si>
    <t>1401/03/06</t>
  </si>
  <si>
    <t>1401/03/07</t>
  </si>
  <si>
    <t>1401/03/08</t>
  </si>
  <si>
    <t>1401/03/09</t>
  </si>
  <si>
    <t>1401/03/10</t>
  </si>
  <si>
    <t>1401/03/11</t>
  </si>
  <si>
    <t>1401/03/12</t>
  </si>
  <si>
    <t>1401/03/13</t>
  </si>
  <si>
    <t>1401/03/14</t>
  </si>
  <si>
    <t>1401/03/15</t>
  </si>
  <si>
    <t>1401/03/16</t>
  </si>
  <si>
    <t>1401/03/17</t>
  </si>
  <si>
    <t>1401/03/18</t>
  </si>
  <si>
    <t>1401/03/19</t>
  </si>
  <si>
    <t>1401/03/20</t>
  </si>
  <si>
    <t>1401/03/21</t>
  </si>
  <si>
    <t>1401/03/22</t>
  </si>
  <si>
    <t>1401/03/23</t>
  </si>
  <si>
    <t>1401/03/24</t>
  </si>
  <si>
    <t>1401/03/25</t>
  </si>
  <si>
    <t>1401/03/26</t>
  </si>
  <si>
    <t>1401/03/27</t>
  </si>
  <si>
    <t>1401/03/28</t>
  </si>
  <si>
    <t>1401/03/29</t>
  </si>
  <si>
    <t>1401/03/30</t>
  </si>
  <si>
    <t>1401/03/31</t>
  </si>
  <si>
    <t>کارت ساعت تیر</t>
  </si>
  <si>
    <t>1401/04/01</t>
  </si>
  <si>
    <t>1401/04/02</t>
  </si>
  <si>
    <t>1401/04/03</t>
  </si>
  <si>
    <t>1401/04/04</t>
  </si>
  <si>
    <t>1401/04/05</t>
  </si>
  <si>
    <t>1401/04/06</t>
  </si>
  <si>
    <t>1401/04/07</t>
  </si>
  <si>
    <t>1401/04/08</t>
  </si>
  <si>
    <t>1401/04/09</t>
  </si>
  <si>
    <t>1401/04/10</t>
  </si>
  <si>
    <t>1401/04/11</t>
  </si>
  <si>
    <t>1401/04/12</t>
  </si>
  <si>
    <t>1401/04/13</t>
  </si>
  <si>
    <t>1401/04/14</t>
  </si>
  <si>
    <t>1401/04/15</t>
  </si>
  <si>
    <t>1401/04/16</t>
  </si>
  <si>
    <t>1401/04/17</t>
  </si>
  <si>
    <t>1401/04/18</t>
  </si>
  <si>
    <t>1401/04/19</t>
  </si>
  <si>
    <t>1401/04/20</t>
  </si>
  <si>
    <t>1401/04/21</t>
  </si>
  <si>
    <t>1401/04/22</t>
  </si>
  <si>
    <t>1401/04/23</t>
  </si>
  <si>
    <t>1401/04/24</t>
  </si>
  <si>
    <t>1401/04/25</t>
  </si>
  <si>
    <t>1401/04/26</t>
  </si>
  <si>
    <t>1401/04/27</t>
  </si>
  <si>
    <t>1401/04/28</t>
  </si>
  <si>
    <t>1401/04/29</t>
  </si>
  <si>
    <t>1401/04/30</t>
  </si>
  <si>
    <t>1401/04/31</t>
  </si>
  <si>
    <t>1401/05/01</t>
  </si>
  <si>
    <t>1401/05/02</t>
  </si>
  <si>
    <t>1401/05/03</t>
  </si>
  <si>
    <t>1401/05/04</t>
  </si>
  <si>
    <t>1401/05/05</t>
  </si>
  <si>
    <t>1401/05/06</t>
  </si>
  <si>
    <t>1401/05/07</t>
  </si>
  <si>
    <t>1401/05/08</t>
  </si>
  <si>
    <t>1401/05/09</t>
  </si>
  <si>
    <t>1401/05/10</t>
  </si>
  <si>
    <t>1401/05/11</t>
  </si>
  <si>
    <t>1401/05/12</t>
  </si>
  <si>
    <t>1401/05/13</t>
  </si>
  <si>
    <t>1401/05/14</t>
  </si>
  <si>
    <t>1401/05/15</t>
  </si>
  <si>
    <t>1401/05/16</t>
  </si>
  <si>
    <t>1401/05/17</t>
  </si>
  <si>
    <t>1401/05/18</t>
  </si>
  <si>
    <t>1401/05/19</t>
  </si>
  <si>
    <t>1401/05/20</t>
  </si>
  <si>
    <t>1401/05/21</t>
  </si>
  <si>
    <t>1401/05/22</t>
  </si>
  <si>
    <t>1401/05/23</t>
  </si>
  <si>
    <t>1401/05/24</t>
  </si>
  <si>
    <t>1401/05/25</t>
  </si>
  <si>
    <t>1401/05/26</t>
  </si>
  <si>
    <t>1401/05/27</t>
  </si>
  <si>
    <t>1401/05/28</t>
  </si>
  <si>
    <t>1401/05/29</t>
  </si>
  <si>
    <t>1401/05/30</t>
  </si>
  <si>
    <t>1401/05/31</t>
  </si>
  <si>
    <t>1401/06/01</t>
  </si>
  <si>
    <t>1401/06/02</t>
  </si>
  <si>
    <t>1401/06/03</t>
  </si>
  <si>
    <t>1401/06/04</t>
  </si>
  <si>
    <t>1401/06/05</t>
  </si>
  <si>
    <t>1401/06/06</t>
  </si>
  <si>
    <t>1401/06/07</t>
  </si>
  <si>
    <t>1401/06/08</t>
  </si>
  <si>
    <t>1401/06/09</t>
  </si>
  <si>
    <t>1401/06/10</t>
  </si>
  <si>
    <t>1401/06/11</t>
  </si>
  <si>
    <t>1401/06/12</t>
  </si>
  <si>
    <t>1401/06/13</t>
  </si>
  <si>
    <t>1401/06/14</t>
  </si>
  <si>
    <t>1401/06/15</t>
  </si>
  <si>
    <t>1401/06/16</t>
  </si>
  <si>
    <t>1401/06/17</t>
  </si>
  <si>
    <t>1401/06/18</t>
  </si>
  <si>
    <t>1401/06/19</t>
  </si>
  <si>
    <t>1401/06/20</t>
  </si>
  <si>
    <t>1401/06/21</t>
  </si>
  <si>
    <t>1401/06/22</t>
  </si>
  <si>
    <t>1401/06/23</t>
  </si>
  <si>
    <t>1401/06/24</t>
  </si>
  <si>
    <t>1401/06/25</t>
  </si>
  <si>
    <t>1401/06/26</t>
  </si>
  <si>
    <t>1401/06/27</t>
  </si>
  <si>
    <t>1401/06/28</t>
  </si>
  <si>
    <t>1401/06/29</t>
  </si>
  <si>
    <t>1401/06/30</t>
  </si>
  <si>
    <t>1401/06/31</t>
  </si>
  <si>
    <t>کارت ساعت مرداد</t>
  </si>
  <si>
    <t>کارت ساعت شهریور</t>
  </si>
  <si>
    <t>کارت ساعت مهر</t>
  </si>
  <si>
    <t>1401/07/01</t>
  </si>
  <si>
    <t>1401/07/02</t>
  </si>
  <si>
    <t>1401/07/03</t>
  </si>
  <si>
    <t>1401/07/04</t>
  </si>
  <si>
    <t>1401/07/05</t>
  </si>
  <si>
    <t>1401/07/06</t>
  </si>
  <si>
    <t>1401/07/07</t>
  </si>
  <si>
    <t>1401/07/08</t>
  </si>
  <si>
    <t>1401/07/09</t>
  </si>
  <si>
    <t>1401/07/10</t>
  </si>
  <si>
    <t>1401/07/11</t>
  </si>
  <si>
    <t>1401/07/12</t>
  </si>
  <si>
    <t>1401/07/13</t>
  </si>
  <si>
    <t>1401/07/14</t>
  </si>
  <si>
    <t>1401/07/15</t>
  </si>
  <si>
    <t>1401/07/16</t>
  </si>
  <si>
    <t>1401/07/17</t>
  </si>
  <si>
    <t>1401/07/18</t>
  </si>
  <si>
    <t>1401/07/19</t>
  </si>
  <si>
    <t>1401/07/20</t>
  </si>
  <si>
    <t>1401/07/21</t>
  </si>
  <si>
    <t>1401/07/22</t>
  </si>
  <si>
    <t>1401/07/23</t>
  </si>
  <si>
    <t>1401/07/24</t>
  </si>
  <si>
    <t>1401/07/25</t>
  </si>
  <si>
    <t>1401/07/26</t>
  </si>
  <si>
    <t>1401/07/27</t>
  </si>
  <si>
    <t>1401/07/28</t>
  </si>
  <si>
    <t>1401/07/29</t>
  </si>
  <si>
    <t>1401/07/30</t>
  </si>
  <si>
    <t>کارت ساعت آبان</t>
  </si>
  <si>
    <t>1401/08/01</t>
  </si>
  <si>
    <t>1401/08/02</t>
  </si>
  <si>
    <t>1401/08/03</t>
  </si>
  <si>
    <t>1401/08/04</t>
  </si>
  <si>
    <t>1401/08/05</t>
  </si>
  <si>
    <t>1401/08/06</t>
  </si>
  <si>
    <t>1401/08/07</t>
  </si>
  <si>
    <t>1401/08/08</t>
  </si>
  <si>
    <t>1401/08/09</t>
  </si>
  <si>
    <t>1401/08/10</t>
  </si>
  <si>
    <t>1401/08/11</t>
  </si>
  <si>
    <t>1401/08/12</t>
  </si>
  <si>
    <t>1401/08/13</t>
  </si>
  <si>
    <t>1401/08/14</t>
  </si>
  <si>
    <t>1401/08/15</t>
  </si>
  <si>
    <t>1401/08/16</t>
  </si>
  <si>
    <t>1401/08/17</t>
  </si>
  <si>
    <t>1401/08/18</t>
  </si>
  <si>
    <t>1401/08/19</t>
  </si>
  <si>
    <t>1401/08/20</t>
  </si>
  <si>
    <t>1401/08/21</t>
  </si>
  <si>
    <t>1401/08/22</t>
  </si>
  <si>
    <t>1401/08/23</t>
  </si>
  <si>
    <t>1401/08/24</t>
  </si>
  <si>
    <t>1401/08/25</t>
  </si>
  <si>
    <t>1401/08/26</t>
  </si>
  <si>
    <t>1401/08/27</t>
  </si>
  <si>
    <t>1401/08/28</t>
  </si>
  <si>
    <t>1401/08/29</t>
  </si>
  <si>
    <t>1401/08/30</t>
  </si>
  <si>
    <t>کارت ساعت آذر</t>
  </si>
  <si>
    <t>1401/09/01</t>
  </si>
  <si>
    <t>1401/09/02</t>
  </si>
  <si>
    <t>1401/09/03</t>
  </si>
  <si>
    <t>1401/09/04</t>
  </si>
  <si>
    <t>1401/09/05</t>
  </si>
  <si>
    <t>1401/09/06</t>
  </si>
  <si>
    <t>1401/09/07</t>
  </si>
  <si>
    <t>1401/09/08</t>
  </si>
  <si>
    <t>1401/09/09</t>
  </si>
  <si>
    <t>1401/09/10</t>
  </si>
  <si>
    <t>1401/09/11</t>
  </si>
  <si>
    <t>1401/09/12</t>
  </si>
  <si>
    <t>1401/09/13</t>
  </si>
  <si>
    <t>1401/09/14</t>
  </si>
  <si>
    <t>1401/09/15</t>
  </si>
  <si>
    <t>1401/09/16</t>
  </si>
  <si>
    <t>1401/09/17</t>
  </si>
  <si>
    <t>1401/09/18</t>
  </si>
  <si>
    <t>1401/09/19</t>
  </si>
  <si>
    <t>1401/09/20</t>
  </si>
  <si>
    <t>1401/09/21</t>
  </si>
  <si>
    <t>1401/09/22</t>
  </si>
  <si>
    <t>1401/09/23</t>
  </si>
  <si>
    <t>1401/09/24</t>
  </si>
  <si>
    <t>1401/09/25</t>
  </si>
  <si>
    <t>1401/09/26</t>
  </si>
  <si>
    <t>1401/09/27</t>
  </si>
  <si>
    <t>1401/09/28</t>
  </si>
  <si>
    <t>1401/09/29</t>
  </si>
  <si>
    <t>1401/09/30</t>
  </si>
  <si>
    <t>کارت ساعت دی</t>
  </si>
  <si>
    <t>1401/10/01</t>
  </si>
  <si>
    <t>1401/10/02</t>
  </si>
  <si>
    <t>1401/10/03</t>
  </si>
  <si>
    <t>1401/10/04</t>
  </si>
  <si>
    <t>1401/10/05</t>
  </si>
  <si>
    <t>1401/10/06</t>
  </si>
  <si>
    <t>1401/10/07</t>
  </si>
  <si>
    <t>1401/10/08</t>
  </si>
  <si>
    <t>1401/10/09</t>
  </si>
  <si>
    <t>1401/10/10</t>
  </si>
  <si>
    <t>1401/10/11</t>
  </si>
  <si>
    <t>1401/10/12</t>
  </si>
  <si>
    <t>1401/10/13</t>
  </si>
  <si>
    <t>1401/10/14</t>
  </si>
  <si>
    <t>1401/10/15</t>
  </si>
  <si>
    <t>1401/10/16</t>
  </si>
  <si>
    <t>1401/10/17</t>
  </si>
  <si>
    <t>1401/10/18</t>
  </si>
  <si>
    <t>1401/10/19</t>
  </si>
  <si>
    <t>1401/10/20</t>
  </si>
  <si>
    <t>1401/10/21</t>
  </si>
  <si>
    <t>1401/10/22</t>
  </si>
  <si>
    <t>1401/10/23</t>
  </si>
  <si>
    <t>1401/10/24</t>
  </si>
  <si>
    <t>1401/10/25</t>
  </si>
  <si>
    <t>1401/10/26</t>
  </si>
  <si>
    <t>1401/10/27</t>
  </si>
  <si>
    <t>1401/10/28</t>
  </si>
  <si>
    <t>1401/10/29</t>
  </si>
  <si>
    <t>1401/10/30</t>
  </si>
  <si>
    <t>کارت ساعت بهمن</t>
  </si>
  <si>
    <t>1401/11/01</t>
  </si>
  <si>
    <t>1401/11/02</t>
  </si>
  <si>
    <t>1401/11/03</t>
  </si>
  <si>
    <t>1401/11/04</t>
  </si>
  <si>
    <t>1401/11/05</t>
  </si>
  <si>
    <t>1401/11/06</t>
  </si>
  <si>
    <t>1401/11/07</t>
  </si>
  <si>
    <t>1401/11/08</t>
  </si>
  <si>
    <t>1401/11/09</t>
  </si>
  <si>
    <t>1401/11/10</t>
  </si>
  <si>
    <t>1401/11/11</t>
  </si>
  <si>
    <t>1401/11/12</t>
  </si>
  <si>
    <t>1401/11/13</t>
  </si>
  <si>
    <t>1401/11/14</t>
  </si>
  <si>
    <t>1401/11/15</t>
  </si>
  <si>
    <t>1401/11/16</t>
  </si>
  <si>
    <t>1401/11/17</t>
  </si>
  <si>
    <t>1401/11/18</t>
  </si>
  <si>
    <t>1401/11/19</t>
  </si>
  <si>
    <t>1401/11/20</t>
  </si>
  <si>
    <t>1401/11/21</t>
  </si>
  <si>
    <t>1401/11/22</t>
  </si>
  <si>
    <t>1401/11/23</t>
  </si>
  <si>
    <t>1401/11/24</t>
  </si>
  <si>
    <t>1401/11/25</t>
  </si>
  <si>
    <t>1401/11/26</t>
  </si>
  <si>
    <t>1401/11/27</t>
  </si>
  <si>
    <t>1401/11/28</t>
  </si>
  <si>
    <t>1401/11/29</t>
  </si>
  <si>
    <t>1401/11/30</t>
  </si>
  <si>
    <t>کارت ساعت اسفند</t>
  </si>
  <si>
    <t>1401/12/01</t>
  </si>
  <si>
    <t>1401/12/02</t>
  </si>
  <si>
    <t>1401/12/03</t>
  </si>
  <si>
    <t>1401/12/04</t>
  </si>
  <si>
    <t>1401/12/05</t>
  </si>
  <si>
    <t>1401/12/06</t>
  </si>
  <si>
    <t>1401/12/07</t>
  </si>
  <si>
    <t>1401/12/08</t>
  </si>
  <si>
    <t>1401/12/09</t>
  </si>
  <si>
    <t>1401/12/10</t>
  </si>
  <si>
    <t>1401/12/11</t>
  </si>
  <si>
    <t>1401/12/12</t>
  </si>
  <si>
    <t>1401/12/13</t>
  </si>
  <si>
    <t>1401/12/14</t>
  </si>
  <si>
    <t>1401/12/15</t>
  </si>
  <si>
    <t>1401/12/16</t>
  </si>
  <si>
    <t>1401/12/17</t>
  </si>
  <si>
    <t>1401/12/18</t>
  </si>
  <si>
    <t>1401/12/19</t>
  </si>
  <si>
    <t>1401/12/20</t>
  </si>
  <si>
    <t>1401/12/21</t>
  </si>
  <si>
    <t>1401/12/22</t>
  </si>
  <si>
    <t>1401/12/23</t>
  </si>
  <si>
    <t>1401/12/24</t>
  </si>
  <si>
    <t>1401/12/25</t>
  </si>
  <si>
    <t>1401/12/26</t>
  </si>
  <si>
    <t>1401/12/27</t>
  </si>
  <si>
    <t>1401/12/28</t>
  </si>
  <si>
    <t>1401/12/29</t>
  </si>
  <si>
    <t>1401/12/30</t>
  </si>
  <si>
    <t>حقوق پایه 1401</t>
  </si>
  <si>
    <t>مزایای 1401</t>
  </si>
  <si>
    <t>حق اولاد 1401</t>
  </si>
  <si>
    <t>ساعت کامل</t>
  </si>
  <si>
    <t>نمره رضایت 1</t>
  </si>
  <si>
    <t>نمره رضایت 2</t>
  </si>
  <si>
    <t>نمره رضایت 3</t>
  </si>
  <si>
    <t>تشویقی پوز</t>
  </si>
  <si>
    <t>تشویقی درامد</t>
  </si>
  <si>
    <t>اضافات</t>
  </si>
  <si>
    <t xml:space="preserve">مجموع </t>
  </si>
  <si>
    <t>سهم بیمه کارگر</t>
  </si>
  <si>
    <t xml:space="preserve">سهم بیمه کار فرما </t>
  </si>
  <si>
    <t>حقوق ماه</t>
  </si>
  <si>
    <t>جمع کل</t>
  </si>
  <si>
    <t>ضریب ماه</t>
  </si>
  <si>
    <t>حق بیمه کامل</t>
  </si>
  <si>
    <t>خالص دریافتی</t>
  </si>
  <si>
    <t>مجموع حقوق</t>
  </si>
  <si>
    <t>حقوق پایه 1404</t>
  </si>
  <si>
    <t>مزایای 1404</t>
  </si>
  <si>
    <t>حق اولاد 1404</t>
  </si>
  <si>
    <t>قسط</t>
  </si>
  <si>
    <t>فیش حقوقی</t>
  </si>
</sst>
</file>

<file path=xl/styles.xml><?xml version="1.0" encoding="utf-8"?>
<styleSheet xmlns="http://schemas.openxmlformats.org/spreadsheetml/2006/main">
  <numFmts count="1">
    <numFmt numFmtId="164" formatCode="[$-1000000]h:mm:ss;@"/>
  </numFmts>
  <fonts count="3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CF2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46" fontId="0" fillId="0" borderId="0" xfId="0" applyNumberFormat="1"/>
    <xf numFmtId="0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NumberFormat="1" applyBorder="1"/>
    <xf numFmtId="1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46" fontId="0" fillId="3" borderId="0" xfId="0" applyNumberFormat="1" applyFill="1"/>
    <xf numFmtId="1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3" fontId="0" fillId="0" borderId="0" xfId="0" applyNumberFormat="1"/>
    <xf numFmtId="0" fontId="0" fillId="0" borderId="1" xfId="0" applyFont="1" applyBorder="1"/>
    <xf numFmtId="0" fontId="0" fillId="0" borderId="1" xfId="0" applyBorder="1"/>
    <xf numFmtId="46" fontId="0" fillId="0" borderId="1" xfId="0" applyNumberFormat="1" applyBorder="1"/>
    <xf numFmtId="3" fontId="0" fillId="0" borderId="1" xfId="0" applyNumberFormat="1" applyBorder="1"/>
    <xf numFmtId="46" fontId="0" fillId="5" borderId="1" xfId="0" applyNumberFormat="1" applyFill="1" applyBorder="1"/>
    <xf numFmtId="20" fontId="0" fillId="5" borderId="1" xfId="0" applyNumberFormat="1" applyFill="1" applyBorder="1"/>
    <xf numFmtId="164" fontId="0" fillId="2" borderId="1" xfId="0" applyNumberFormat="1" applyFill="1" applyBorder="1"/>
    <xf numFmtId="20" fontId="0" fillId="0" borderId="1" xfId="0" applyNumberFormat="1" applyBorder="1"/>
    <xf numFmtId="164" fontId="0" fillId="7" borderId="1" xfId="0" applyNumberFormat="1" applyFill="1" applyBorder="1"/>
    <xf numFmtId="0" fontId="0" fillId="2" borderId="1" xfId="0" applyNumberFormat="1" applyFill="1" applyBorder="1"/>
    <xf numFmtId="3" fontId="0" fillId="2" borderId="0" xfId="0" applyNumberFormat="1" applyFill="1"/>
    <xf numFmtId="14" fontId="0" fillId="4" borderId="2" xfId="0" applyNumberFormat="1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14" fontId="0" fillId="6" borderId="4" xfId="0" applyNumberFormat="1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0" fillId="8" borderId="7" xfId="0" applyNumberFormat="1" applyFill="1" applyBorder="1"/>
    <xf numFmtId="0" fontId="0" fillId="8" borderId="0" xfId="0" applyFill="1"/>
    <xf numFmtId="46" fontId="0" fillId="2" borderId="1" xfId="0" applyNumberFormat="1" applyFill="1" applyBorder="1"/>
    <xf numFmtId="3" fontId="0" fillId="2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CF2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6"/>
  <sheetViews>
    <sheetView rightToLeft="1" zoomScale="175" zoomScaleNormal="175" workbookViewId="0">
      <selection activeCell="C420" sqref="C420"/>
    </sheetView>
  </sheetViews>
  <sheetFormatPr defaultColWidth="8.85546875" defaultRowHeight="15"/>
  <cols>
    <col min="1" max="1" width="11.85546875" style="4" bestFit="1" customWidth="1"/>
    <col min="2" max="2" width="8.85546875" style="3"/>
    <col min="3" max="4" width="12.28515625" style="1" bestFit="1" customWidth="1"/>
    <col min="5" max="5" width="12" style="1" bestFit="1" customWidth="1"/>
    <col min="6" max="6" width="11.85546875" style="1" bestFit="1" customWidth="1"/>
    <col min="7" max="7" width="15.7109375" style="1" customWidth="1"/>
    <col min="8" max="16384" width="8.85546875" style="3"/>
  </cols>
  <sheetData>
    <row r="1" spans="1:7">
      <c r="A1" s="32" t="s">
        <v>33</v>
      </c>
      <c r="B1" s="32"/>
      <c r="C1" s="32"/>
      <c r="D1" s="32"/>
      <c r="E1" s="32"/>
      <c r="F1" s="32"/>
      <c r="G1" s="32"/>
    </row>
    <row r="2" spans="1:7">
      <c r="A2" s="29" t="s">
        <v>34</v>
      </c>
      <c r="B2" s="30"/>
      <c r="C2" s="30"/>
      <c r="D2" s="30"/>
      <c r="E2" s="30"/>
      <c r="F2" s="30"/>
      <c r="G2" s="31"/>
    </row>
    <row r="3" spans="1:7">
      <c r="A3" s="11"/>
      <c r="B3" s="11"/>
      <c r="C3" s="29" t="s">
        <v>37</v>
      </c>
      <c r="D3" s="31"/>
      <c r="E3" s="29" t="s">
        <v>36</v>
      </c>
      <c r="F3" s="31"/>
      <c r="G3" s="12"/>
    </row>
    <row r="4" spans="1:7">
      <c r="A4" s="11"/>
      <c r="B4" s="11"/>
      <c r="C4" s="12" t="s">
        <v>35</v>
      </c>
      <c r="D4" s="12" t="s">
        <v>1</v>
      </c>
      <c r="E4" s="12" t="s">
        <v>0</v>
      </c>
      <c r="F4" s="12" t="s">
        <v>1</v>
      </c>
      <c r="G4" s="12" t="s">
        <v>38</v>
      </c>
    </row>
    <row r="5" spans="1:7">
      <c r="A5" s="5" t="s">
        <v>3</v>
      </c>
      <c r="B5" s="6"/>
      <c r="C5" s="9">
        <v>0</v>
      </c>
      <c r="D5" s="9">
        <v>0</v>
      </c>
      <c r="E5" s="9">
        <v>0</v>
      </c>
      <c r="F5" s="9">
        <v>0</v>
      </c>
      <c r="G5" s="9">
        <f>(D5-C5)+(F5-E5)</f>
        <v>0</v>
      </c>
    </row>
    <row r="6" spans="1:7">
      <c r="A6" s="5" t="s">
        <v>2</v>
      </c>
      <c r="B6" s="6"/>
      <c r="C6" s="9">
        <v>0</v>
      </c>
      <c r="D6" s="9">
        <v>0</v>
      </c>
      <c r="E6" s="9">
        <v>0</v>
      </c>
      <c r="F6" s="9"/>
      <c r="G6" s="9">
        <f t="shared" ref="G6:G35" si="0">(D6-C6)+(F6-E6)</f>
        <v>0</v>
      </c>
    </row>
    <row r="7" spans="1:7">
      <c r="A7" s="5" t="s">
        <v>4</v>
      </c>
      <c r="B7" s="6"/>
      <c r="C7" s="9">
        <v>0</v>
      </c>
      <c r="D7" s="9">
        <v>0</v>
      </c>
      <c r="E7" s="9">
        <v>0</v>
      </c>
      <c r="F7" s="9"/>
      <c r="G7" s="9">
        <f t="shared" si="0"/>
        <v>0</v>
      </c>
    </row>
    <row r="8" spans="1:7">
      <c r="A8" s="5" t="s">
        <v>5</v>
      </c>
      <c r="B8" s="6"/>
      <c r="C8" s="9">
        <v>0</v>
      </c>
      <c r="D8" s="9">
        <v>0</v>
      </c>
      <c r="E8" s="9"/>
      <c r="F8" s="9"/>
      <c r="G8" s="9">
        <f t="shared" si="0"/>
        <v>0</v>
      </c>
    </row>
    <row r="9" spans="1:7">
      <c r="A9" s="5" t="s">
        <v>6</v>
      </c>
      <c r="B9" s="6"/>
      <c r="C9" s="9">
        <v>0</v>
      </c>
      <c r="D9" s="9">
        <v>0</v>
      </c>
      <c r="E9" s="9"/>
      <c r="F9" s="9"/>
      <c r="G9" s="9">
        <f t="shared" si="0"/>
        <v>0</v>
      </c>
    </row>
    <row r="10" spans="1:7">
      <c r="A10" s="5" t="s">
        <v>7</v>
      </c>
      <c r="B10" s="6"/>
      <c r="C10" s="9"/>
      <c r="D10" s="9"/>
      <c r="E10" s="9"/>
      <c r="F10" s="9"/>
      <c r="G10" s="9">
        <f t="shared" si="0"/>
        <v>0</v>
      </c>
    </row>
    <row r="11" spans="1:7">
      <c r="A11" s="5" t="s">
        <v>8</v>
      </c>
      <c r="B11" s="6"/>
      <c r="C11" s="9"/>
      <c r="D11" s="9"/>
      <c r="E11" s="9"/>
      <c r="F11" s="9"/>
      <c r="G11" s="9">
        <f t="shared" si="0"/>
        <v>0</v>
      </c>
    </row>
    <row r="12" spans="1:7">
      <c r="A12" s="5" t="s">
        <v>9</v>
      </c>
      <c r="B12" s="6"/>
      <c r="C12" s="9"/>
      <c r="D12" s="9"/>
      <c r="E12" s="9"/>
      <c r="F12" s="9"/>
      <c r="G12" s="9">
        <f t="shared" si="0"/>
        <v>0</v>
      </c>
    </row>
    <row r="13" spans="1:7">
      <c r="A13" s="5" t="s">
        <v>10</v>
      </c>
      <c r="B13" s="6"/>
      <c r="C13" s="9"/>
      <c r="D13" s="9"/>
      <c r="E13" s="9"/>
      <c r="F13" s="9"/>
      <c r="G13" s="9">
        <f t="shared" si="0"/>
        <v>0</v>
      </c>
    </row>
    <row r="14" spans="1:7">
      <c r="A14" s="5" t="s">
        <v>11</v>
      </c>
      <c r="B14" s="6"/>
      <c r="C14" s="9"/>
      <c r="D14" s="9"/>
      <c r="E14" s="9"/>
      <c r="F14" s="9"/>
      <c r="G14" s="9">
        <f t="shared" si="0"/>
        <v>0</v>
      </c>
    </row>
    <row r="15" spans="1:7">
      <c r="A15" s="5" t="s">
        <v>12</v>
      </c>
      <c r="B15" s="6"/>
      <c r="C15" s="9"/>
      <c r="D15" s="9"/>
      <c r="E15" s="9"/>
      <c r="F15" s="9"/>
      <c r="G15" s="9">
        <f t="shared" si="0"/>
        <v>0</v>
      </c>
    </row>
    <row r="16" spans="1:7">
      <c r="A16" s="5" t="s">
        <v>13</v>
      </c>
      <c r="B16" s="6"/>
      <c r="C16" s="9"/>
      <c r="D16" s="9"/>
      <c r="E16" s="9"/>
      <c r="F16" s="9"/>
      <c r="G16" s="9">
        <f t="shared" si="0"/>
        <v>0</v>
      </c>
    </row>
    <row r="17" spans="1:7">
      <c r="A17" s="5" t="s">
        <v>14</v>
      </c>
      <c r="B17" s="6"/>
      <c r="C17" s="9"/>
      <c r="D17" s="9"/>
      <c r="E17" s="9"/>
      <c r="F17" s="9"/>
      <c r="G17" s="9">
        <f t="shared" si="0"/>
        <v>0</v>
      </c>
    </row>
    <row r="18" spans="1:7">
      <c r="A18" s="5" t="s">
        <v>15</v>
      </c>
      <c r="B18" s="6"/>
      <c r="C18" s="9"/>
      <c r="D18" s="9"/>
      <c r="E18" s="9"/>
      <c r="F18" s="9"/>
      <c r="G18" s="9">
        <f t="shared" si="0"/>
        <v>0</v>
      </c>
    </row>
    <row r="19" spans="1:7">
      <c r="A19" s="5" t="s">
        <v>16</v>
      </c>
      <c r="B19" s="6"/>
      <c r="C19" s="9">
        <v>0.45833333333333331</v>
      </c>
      <c r="D19" s="9">
        <v>0.86458333333333337</v>
      </c>
      <c r="E19" s="9"/>
      <c r="F19" s="9"/>
      <c r="G19" s="9">
        <f t="shared" si="0"/>
        <v>0.40625000000000006</v>
      </c>
    </row>
    <row r="20" spans="1:7">
      <c r="A20" s="5" t="s">
        <v>17</v>
      </c>
      <c r="B20" s="6"/>
      <c r="C20" s="9">
        <v>0.44791666666666669</v>
      </c>
      <c r="D20" s="9">
        <v>0.84722222222222221</v>
      </c>
      <c r="E20" s="9"/>
      <c r="F20" s="9"/>
      <c r="G20" s="9">
        <f t="shared" si="0"/>
        <v>0.39930555555555552</v>
      </c>
    </row>
    <row r="21" spans="1:7">
      <c r="A21" s="5" t="s">
        <v>18</v>
      </c>
      <c r="B21" s="6"/>
      <c r="C21" s="9">
        <v>0.4513888888888889</v>
      </c>
      <c r="D21" s="9">
        <v>0.875</v>
      </c>
      <c r="E21" s="9"/>
      <c r="F21" s="9"/>
      <c r="G21" s="9">
        <f t="shared" si="0"/>
        <v>0.4236111111111111</v>
      </c>
    </row>
    <row r="22" spans="1:7">
      <c r="A22" s="5" t="s">
        <v>19</v>
      </c>
      <c r="B22" s="6"/>
      <c r="C22" s="9"/>
      <c r="D22" s="9"/>
      <c r="E22" s="9"/>
      <c r="F22" s="9"/>
      <c r="G22" s="9">
        <f t="shared" si="0"/>
        <v>0</v>
      </c>
    </row>
    <row r="23" spans="1:7">
      <c r="A23" s="5" t="s">
        <v>20</v>
      </c>
      <c r="B23" s="6"/>
      <c r="C23" s="9"/>
      <c r="D23" s="9"/>
      <c r="E23" s="9"/>
      <c r="F23" s="9"/>
      <c r="G23" s="9">
        <f t="shared" si="0"/>
        <v>0</v>
      </c>
    </row>
    <row r="24" spans="1:7">
      <c r="A24" s="5" t="s">
        <v>21</v>
      </c>
      <c r="B24" s="6"/>
      <c r="C24" s="9">
        <v>0.4513888888888889</v>
      </c>
      <c r="D24" s="9">
        <v>0.84722222222222221</v>
      </c>
      <c r="E24" s="9"/>
      <c r="F24" s="9"/>
      <c r="G24" s="9">
        <f t="shared" si="0"/>
        <v>0.39583333333333331</v>
      </c>
    </row>
    <row r="25" spans="1:7">
      <c r="A25" s="5" t="s">
        <v>22</v>
      </c>
      <c r="B25" s="6"/>
      <c r="C25" s="9">
        <v>0.45833333333333331</v>
      </c>
      <c r="D25" s="9">
        <v>0.86111111111111116</v>
      </c>
      <c r="E25" s="9"/>
      <c r="F25" s="9"/>
      <c r="G25" s="9">
        <f t="shared" si="0"/>
        <v>0.40277777777777785</v>
      </c>
    </row>
    <row r="26" spans="1:7">
      <c r="A26" s="5" t="s">
        <v>23</v>
      </c>
      <c r="B26" s="6"/>
      <c r="C26" s="9">
        <v>0.48958333333333331</v>
      </c>
      <c r="D26" s="9">
        <v>0.85416666666666663</v>
      </c>
      <c r="E26" s="9"/>
      <c r="F26" s="9"/>
      <c r="G26" s="9">
        <f t="shared" si="0"/>
        <v>0.36458333333333331</v>
      </c>
    </row>
    <row r="27" spans="1:7">
      <c r="A27" s="5" t="s">
        <v>24</v>
      </c>
      <c r="B27" s="6"/>
      <c r="C27" s="9">
        <v>0.47500000000000003</v>
      </c>
      <c r="D27" s="9">
        <v>0.84375</v>
      </c>
      <c r="E27" s="9"/>
      <c r="F27" s="9"/>
      <c r="G27" s="9">
        <f t="shared" si="0"/>
        <v>0.36874999999999997</v>
      </c>
    </row>
    <row r="28" spans="1:7">
      <c r="A28" s="5" t="s">
        <v>25</v>
      </c>
      <c r="B28" s="6"/>
      <c r="C28" s="9">
        <v>0.45833333333333331</v>
      </c>
      <c r="D28" s="9">
        <v>0.83333333333333337</v>
      </c>
      <c r="E28" s="9"/>
      <c r="F28" s="9"/>
      <c r="G28" s="9">
        <f t="shared" si="0"/>
        <v>0.37500000000000006</v>
      </c>
    </row>
    <row r="29" spans="1:7">
      <c r="A29" s="5" t="s">
        <v>26</v>
      </c>
      <c r="B29" s="6"/>
      <c r="C29" s="9"/>
      <c r="D29" s="9"/>
      <c r="E29" s="9"/>
      <c r="F29" s="9"/>
      <c r="G29" s="9">
        <f t="shared" si="0"/>
        <v>0</v>
      </c>
    </row>
    <row r="30" spans="1:7">
      <c r="A30" s="5" t="s">
        <v>27</v>
      </c>
      <c r="B30" s="6"/>
      <c r="C30" s="9"/>
      <c r="D30" s="9"/>
      <c r="E30" s="9"/>
      <c r="F30" s="9"/>
      <c r="G30" s="9">
        <f t="shared" si="0"/>
        <v>0</v>
      </c>
    </row>
    <row r="31" spans="1:7">
      <c r="A31" s="5" t="s">
        <v>28</v>
      </c>
      <c r="B31" s="6"/>
      <c r="C31" s="9">
        <v>0.45833333333333331</v>
      </c>
      <c r="D31" s="9">
        <v>0.80902777777777779</v>
      </c>
      <c r="E31" s="9"/>
      <c r="F31" s="9"/>
      <c r="G31" s="9">
        <f t="shared" si="0"/>
        <v>0.35069444444444448</v>
      </c>
    </row>
    <row r="32" spans="1:7">
      <c r="A32" s="5" t="s">
        <v>29</v>
      </c>
      <c r="B32" s="6"/>
      <c r="C32" s="9">
        <v>0.45833333333333331</v>
      </c>
      <c r="D32" s="9">
        <v>0.84375</v>
      </c>
      <c r="E32" s="9"/>
      <c r="F32" s="9"/>
      <c r="G32" s="9">
        <f t="shared" si="0"/>
        <v>0.38541666666666669</v>
      </c>
    </row>
    <row r="33" spans="1:7">
      <c r="A33" s="5" t="s">
        <v>30</v>
      </c>
      <c r="B33" s="6"/>
      <c r="C33" s="9">
        <v>0.46875</v>
      </c>
      <c r="D33" s="9">
        <v>0.80555555555555547</v>
      </c>
      <c r="E33" s="9"/>
      <c r="F33" s="9"/>
      <c r="G33" s="9">
        <f t="shared" si="0"/>
        <v>0.33680555555555547</v>
      </c>
    </row>
    <row r="34" spans="1:7">
      <c r="A34" s="5" t="s">
        <v>31</v>
      </c>
      <c r="B34" s="6"/>
      <c r="C34" s="9">
        <v>0.45833333333333331</v>
      </c>
      <c r="D34" s="9">
        <v>0.81944444444444453</v>
      </c>
      <c r="E34" s="9"/>
      <c r="F34" s="9"/>
      <c r="G34" s="9">
        <f t="shared" si="0"/>
        <v>0.36111111111111122</v>
      </c>
    </row>
    <row r="35" spans="1:7">
      <c r="A35" s="5" t="s">
        <v>32</v>
      </c>
      <c r="B35" s="6"/>
      <c r="C35" s="9">
        <v>0.45833333333333331</v>
      </c>
      <c r="D35" s="9">
        <v>0.83333333333333337</v>
      </c>
      <c r="E35" s="9"/>
      <c r="F35" s="9"/>
      <c r="G35" s="9">
        <f t="shared" si="0"/>
        <v>0.37500000000000006</v>
      </c>
    </row>
    <row r="36" spans="1:7">
      <c r="A36" s="33" t="s">
        <v>39</v>
      </c>
      <c r="B36" s="33"/>
      <c r="C36" s="33"/>
      <c r="D36" s="33"/>
      <c r="E36" s="33"/>
      <c r="F36" s="33"/>
      <c r="G36" s="10">
        <f>SUM(G5:G35)</f>
        <v>4.9451388888888896</v>
      </c>
    </row>
    <row r="38" spans="1:7">
      <c r="A38" s="29" t="s">
        <v>40</v>
      </c>
      <c r="B38" s="30"/>
      <c r="C38" s="30"/>
      <c r="D38" s="30"/>
      <c r="E38" s="30"/>
      <c r="F38" s="30"/>
      <c r="G38" s="31"/>
    </row>
    <row r="39" spans="1:7">
      <c r="A39" s="11"/>
      <c r="B39" s="11"/>
      <c r="C39" s="29" t="s">
        <v>37</v>
      </c>
      <c r="D39" s="31"/>
      <c r="E39" s="29" t="s">
        <v>36</v>
      </c>
      <c r="F39" s="31"/>
      <c r="G39" s="12"/>
    </row>
    <row r="40" spans="1:7">
      <c r="A40" s="11"/>
      <c r="B40" s="11"/>
      <c r="C40" s="12" t="s">
        <v>35</v>
      </c>
      <c r="D40" s="12" t="s">
        <v>1</v>
      </c>
      <c r="E40" s="12" t="s">
        <v>0</v>
      </c>
      <c r="F40" s="12" t="s">
        <v>1</v>
      </c>
      <c r="G40" s="12" t="s">
        <v>38</v>
      </c>
    </row>
    <row r="41" spans="1:7">
      <c r="A41" s="5" t="s">
        <v>41</v>
      </c>
      <c r="B41" s="6"/>
      <c r="C41" s="9">
        <v>0</v>
      </c>
      <c r="D41" s="9">
        <v>0</v>
      </c>
      <c r="E41" s="9"/>
      <c r="F41" s="9"/>
      <c r="G41" s="9">
        <f>(D41-C41)+(F41-E41)</f>
        <v>0</v>
      </c>
    </row>
    <row r="42" spans="1:7">
      <c r="A42" s="5" t="s">
        <v>42</v>
      </c>
      <c r="B42" s="6"/>
      <c r="C42" s="9">
        <v>0</v>
      </c>
      <c r="D42" s="9">
        <v>0</v>
      </c>
      <c r="E42" s="9"/>
      <c r="F42" s="9"/>
      <c r="G42" s="9">
        <f t="shared" ref="G42:G71" si="1">(D42-C42)+(F42-E42)</f>
        <v>0</v>
      </c>
    </row>
    <row r="43" spans="1:7">
      <c r="A43" s="5" t="s">
        <v>43</v>
      </c>
      <c r="B43" s="6"/>
      <c r="C43" s="9">
        <v>0</v>
      </c>
      <c r="D43" s="9">
        <v>0</v>
      </c>
      <c r="E43" s="9"/>
      <c r="F43" s="9"/>
      <c r="G43" s="9">
        <f t="shared" si="1"/>
        <v>0</v>
      </c>
    </row>
    <row r="44" spans="1:7">
      <c r="A44" s="5" t="s">
        <v>44</v>
      </c>
      <c r="B44" s="6"/>
      <c r="C44" s="9">
        <v>0.4548611111111111</v>
      </c>
      <c r="D44" s="9">
        <v>0.84027777777777779</v>
      </c>
      <c r="E44" s="9"/>
      <c r="F44" s="9"/>
      <c r="G44" s="9">
        <f t="shared" si="1"/>
        <v>0.38541666666666669</v>
      </c>
    </row>
    <row r="45" spans="1:7">
      <c r="A45" s="5" t="s">
        <v>45</v>
      </c>
      <c r="B45" s="6"/>
      <c r="C45" s="9">
        <v>0.47916666666666669</v>
      </c>
      <c r="D45" s="9">
        <v>0.82291666666666663</v>
      </c>
      <c r="E45" s="9"/>
      <c r="F45" s="9"/>
      <c r="G45" s="9">
        <f t="shared" si="1"/>
        <v>0.34374999999999994</v>
      </c>
    </row>
    <row r="46" spans="1:7">
      <c r="A46" s="5" t="s">
        <v>46</v>
      </c>
      <c r="B46" s="6"/>
      <c r="C46" s="9">
        <v>0.4513888888888889</v>
      </c>
      <c r="D46" s="9">
        <v>0.85069444444444453</v>
      </c>
      <c r="E46" s="9"/>
      <c r="F46" s="9"/>
      <c r="G46" s="9">
        <f t="shared" si="1"/>
        <v>0.39930555555555564</v>
      </c>
    </row>
    <row r="47" spans="1:7">
      <c r="A47" s="5" t="s">
        <v>47</v>
      </c>
      <c r="B47" s="6"/>
      <c r="C47" s="9">
        <v>0.4548611111111111</v>
      </c>
      <c r="D47" s="9">
        <v>0.84027777777777779</v>
      </c>
      <c r="E47" s="9"/>
      <c r="F47" s="9"/>
      <c r="G47" s="9">
        <f t="shared" si="1"/>
        <v>0.38541666666666669</v>
      </c>
    </row>
    <row r="48" spans="1:7">
      <c r="A48" s="5" t="s">
        <v>48</v>
      </c>
      <c r="B48" s="6"/>
      <c r="C48" s="9"/>
      <c r="D48" s="9"/>
      <c r="E48" s="9"/>
      <c r="F48" s="9"/>
      <c r="G48" s="9">
        <f t="shared" si="1"/>
        <v>0</v>
      </c>
    </row>
    <row r="49" spans="1:7">
      <c r="A49" s="5" t="s">
        <v>49</v>
      </c>
      <c r="B49" s="6"/>
      <c r="C49" s="9"/>
      <c r="D49" s="9"/>
      <c r="E49" s="9"/>
      <c r="F49" s="9"/>
      <c r="G49" s="9">
        <f t="shared" si="1"/>
        <v>0</v>
      </c>
    </row>
    <row r="50" spans="1:7">
      <c r="A50" s="5" t="s">
        <v>50</v>
      </c>
      <c r="B50" s="6"/>
      <c r="C50" s="9">
        <v>0.4548611111111111</v>
      </c>
      <c r="D50" s="9">
        <v>0.86111111111111116</v>
      </c>
      <c r="E50" s="9"/>
      <c r="F50" s="9"/>
      <c r="G50" s="9">
        <f t="shared" si="1"/>
        <v>0.40625000000000006</v>
      </c>
    </row>
    <row r="51" spans="1:7">
      <c r="A51" s="5" t="s">
        <v>51</v>
      </c>
      <c r="B51" s="6"/>
      <c r="C51" s="9">
        <v>0.45833333333333331</v>
      </c>
      <c r="D51" s="9">
        <v>0.86805555555555547</v>
      </c>
      <c r="E51" s="9"/>
      <c r="F51" s="9"/>
      <c r="G51" s="9">
        <f t="shared" si="1"/>
        <v>0.40972222222222215</v>
      </c>
    </row>
    <row r="52" spans="1:7">
      <c r="A52" s="5" t="s">
        <v>52</v>
      </c>
      <c r="B52" s="6"/>
      <c r="C52" s="9"/>
      <c r="D52" s="9"/>
      <c r="E52" s="9"/>
      <c r="F52" s="9"/>
      <c r="G52" s="9">
        <f t="shared" si="1"/>
        <v>0</v>
      </c>
    </row>
    <row r="53" spans="1:7">
      <c r="A53" s="5" t="s">
        <v>53</v>
      </c>
      <c r="B53" s="6"/>
      <c r="C53" s="9">
        <v>0.4513888888888889</v>
      </c>
      <c r="D53" s="9">
        <v>0.8125</v>
      </c>
      <c r="E53" s="9"/>
      <c r="F53" s="9"/>
      <c r="G53" s="9">
        <f t="shared" si="1"/>
        <v>0.3611111111111111</v>
      </c>
    </row>
    <row r="54" spans="1:7">
      <c r="A54" s="5" t="s">
        <v>54</v>
      </c>
      <c r="B54" s="6"/>
      <c r="C54" s="9">
        <v>0.4548611111111111</v>
      </c>
      <c r="D54" s="9">
        <v>0.68055555555555547</v>
      </c>
      <c r="E54" s="9"/>
      <c r="F54" s="9"/>
      <c r="G54" s="9">
        <f t="shared" si="1"/>
        <v>0.22569444444444436</v>
      </c>
    </row>
    <row r="55" spans="1:7">
      <c r="A55" s="5" t="s">
        <v>55</v>
      </c>
      <c r="B55" s="6"/>
      <c r="C55" s="9"/>
      <c r="D55" s="9"/>
      <c r="E55" s="9"/>
      <c r="F55" s="9"/>
      <c r="G55" s="9">
        <f t="shared" si="1"/>
        <v>0</v>
      </c>
    </row>
    <row r="56" spans="1:7">
      <c r="A56" s="5" t="s">
        <v>56</v>
      </c>
      <c r="B56" s="6"/>
      <c r="C56" s="9"/>
      <c r="D56" s="9"/>
      <c r="E56" s="9"/>
      <c r="F56" s="9"/>
      <c r="G56" s="9">
        <f t="shared" si="1"/>
        <v>0</v>
      </c>
    </row>
    <row r="57" spans="1:7">
      <c r="A57" s="5" t="s">
        <v>57</v>
      </c>
      <c r="B57" s="6"/>
      <c r="C57" s="9">
        <v>0.70486111111111116</v>
      </c>
      <c r="D57" s="9">
        <v>0.9375</v>
      </c>
      <c r="E57" s="9"/>
      <c r="F57" s="9"/>
      <c r="G57" s="9">
        <f t="shared" si="1"/>
        <v>0.23263888888888884</v>
      </c>
    </row>
    <row r="58" spans="1:7">
      <c r="A58" s="5" t="s">
        <v>58</v>
      </c>
      <c r="B58" s="6"/>
      <c r="C58" s="9">
        <v>0.40277777777777773</v>
      </c>
      <c r="D58" s="9">
        <v>0.62847222222222221</v>
      </c>
      <c r="E58" s="9"/>
      <c r="F58" s="9"/>
      <c r="G58" s="9">
        <f t="shared" si="1"/>
        <v>0.22569444444444448</v>
      </c>
    </row>
    <row r="59" spans="1:7">
      <c r="A59" s="5" t="s">
        <v>59</v>
      </c>
      <c r="B59" s="6"/>
      <c r="C59" s="9">
        <v>0.4201388888888889</v>
      </c>
      <c r="D59" s="9">
        <v>0.57430555555555551</v>
      </c>
      <c r="E59" s="26">
        <v>0.67013888888888884</v>
      </c>
      <c r="F59" s="26">
        <v>0.9375</v>
      </c>
      <c r="G59" s="9">
        <f t="shared" si="1"/>
        <v>0.42152777777777778</v>
      </c>
    </row>
    <row r="60" spans="1:7">
      <c r="A60" s="5" t="s">
        <v>60</v>
      </c>
      <c r="B60" s="6"/>
      <c r="C60" s="9">
        <v>0.42499999999999999</v>
      </c>
      <c r="D60" s="9">
        <v>0.65069444444444446</v>
      </c>
      <c r="E60" s="24"/>
      <c r="F60" s="24"/>
      <c r="G60" s="9">
        <f t="shared" si="1"/>
        <v>0.22569444444444448</v>
      </c>
    </row>
    <row r="61" spans="1:7">
      <c r="A61" s="5" t="s">
        <v>61</v>
      </c>
      <c r="B61" s="6"/>
      <c r="C61" s="9">
        <v>0.39930555555555558</v>
      </c>
      <c r="D61" s="9">
        <v>0.67361111111111116</v>
      </c>
      <c r="E61" s="9"/>
      <c r="F61" s="9"/>
      <c r="G61" s="9">
        <f t="shared" si="1"/>
        <v>0.27430555555555558</v>
      </c>
    </row>
    <row r="62" spans="1:7">
      <c r="A62" s="5" t="s">
        <v>62</v>
      </c>
      <c r="B62" s="6"/>
      <c r="C62" s="9"/>
      <c r="D62" s="9"/>
      <c r="E62" s="9"/>
      <c r="F62" s="9"/>
      <c r="G62" s="9">
        <f t="shared" si="1"/>
        <v>0</v>
      </c>
    </row>
    <row r="63" spans="1:7">
      <c r="A63" s="5" t="s">
        <v>63</v>
      </c>
      <c r="B63" s="6"/>
      <c r="C63" s="9"/>
      <c r="D63" s="9"/>
      <c r="E63" s="9"/>
      <c r="F63" s="9"/>
      <c r="G63" s="9">
        <f t="shared" si="1"/>
        <v>0</v>
      </c>
    </row>
    <row r="64" spans="1:7">
      <c r="A64" s="5" t="s">
        <v>64</v>
      </c>
      <c r="B64" s="6"/>
      <c r="C64" s="9">
        <v>0.66666666666666663</v>
      </c>
      <c r="D64" s="9">
        <v>0.95833333333333337</v>
      </c>
      <c r="E64" s="9"/>
      <c r="F64" s="9"/>
      <c r="G64" s="9">
        <f t="shared" si="1"/>
        <v>0.29166666666666674</v>
      </c>
    </row>
    <row r="65" spans="1:7">
      <c r="A65" s="5" t="s">
        <v>65</v>
      </c>
      <c r="B65" s="6"/>
      <c r="C65" s="9">
        <v>0.40138888888888885</v>
      </c>
      <c r="D65" s="9">
        <v>0.70138888888888884</v>
      </c>
      <c r="E65" s="9">
        <v>0.7104166666666667</v>
      </c>
      <c r="F65" s="9">
        <v>0.93055555555555547</v>
      </c>
      <c r="G65" s="9">
        <f t="shared" si="1"/>
        <v>0.52013888888888871</v>
      </c>
    </row>
    <row r="66" spans="1:7">
      <c r="A66" s="5" t="s">
        <v>66</v>
      </c>
      <c r="B66" s="6"/>
      <c r="C66" s="24"/>
      <c r="D66" s="24"/>
      <c r="E66" s="9">
        <v>0.68402777777777779</v>
      </c>
      <c r="F66" s="9">
        <v>0.92013888888888884</v>
      </c>
      <c r="G66" s="9">
        <f t="shared" si="1"/>
        <v>0.23611111111111105</v>
      </c>
    </row>
    <row r="67" spans="1:7">
      <c r="A67" s="5" t="s">
        <v>67</v>
      </c>
      <c r="B67" s="6"/>
      <c r="C67" s="9">
        <v>0.44444444444444442</v>
      </c>
      <c r="D67" s="9">
        <v>0.72916666666666663</v>
      </c>
      <c r="E67" s="9">
        <v>0.72916666666666663</v>
      </c>
      <c r="F67" s="9">
        <v>0.91666666666666663</v>
      </c>
      <c r="G67" s="9">
        <f t="shared" si="1"/>
        <v>0.47222222222222221</v>
      </c>
    </row>
    <row r="68" spans="1:7">
      <c r="A68" s="5" t="s">
        <v>68</v>
      </c>
      <c r="B68" s="6"/>
      <c r="C68" s="9">
        <v>0.40277777777777773</v>
      </c>
      <c r="D68" s="9">
        <v>0.73611111111111116</v>
      </c>
      <c r="E68" s="9"/>
      <c r="F68" s="9"/>
      <c r="G68" s="9">
        <f t="shared" si="1"/>
        <v>0.33333333333333343</v>
      </c>
    </row>
    <row r="69" spans="1:7">
      <c r="A69" s="5" t="s">
        <v>69</v>
      </c>
      <c r="B69" s="6"/>
      <c r="C69" s="9"/>
      <c r="D69" s="9"/>
      <c r="E69" s="9"/>
      <c r="F69" s="9"/>
      <c r="G69" s="9">
        <f t="shared" si="1"/>
        <v>0</v>
      </c>
    </row>
    <row r="70" spans="1:7">
      <c r="A70" s="5" t="s">
        <v>70</v>
      </c>
      <c r="B70" s="6"/>
      <c r="C70" s="9"/>
      <c r="D70" s="9"/>
      <c r="E70" s="9"/>
      <c r="F70" s="9"/>
      <c r="G70" s="9">
        <f t="shared" si="1"/>
        <v>0</v>
      </c>
    </row>
    <row r="71" spans="1:7">
      <c r="A71" s="5" t="s">
        <v>71</v>
      </c>
      <c r="B71" s="6"/>
      <c r="C71" s="9">
        <v>0.66666666666666663</v>
      </c>
      <c r="D71" s="9">
        <v>0.9375</v>
      </c>
      <c r="E71" s="9"/>
      <c r="F71" s="9"/>
      <c r="G71" s="9">
        <f t="shared" si="1"/>
        <v>0.27083333333333337</v>
      </c>
    </row>
    <row r="72" spans="1:7">
      <c r="A72" s="33" t="s">
        <v>39</v>
      </c>
      <c r="B72" s="33"/>
      <c r="C72" s="33"/>
      <c r="D72" s="33"/>
      <c r="E72" s="33"/>
      <c r="F72" s="33"/>
      <c r="G72" s="10">
        <f>SUM(G41:G71)</f>
        <v>6.4208333333333325</v>
      </c>
    </row>
    <row r="74" spans="1:7">
      <c r="A74" s="29" t="s">
        <v>72</v>
      </c>
      <c r="B74" s="30"/>
      <c r="C74" s="30"/>
      <c r="D74" s="30"/>
      <c r="E74" s="30"/>
      <c r="F74" s="30"/>
      <c r="G74" s="31"/>
    </row>
    <row r="75" spans="1:7">
      <c r="A75" s="11"/>
      <c r="B75" s="11"/>
      <c r="C75" s="29" t="s">
        <v>37</v>
      </c>
      <c r="D75" s="31"/>
      <c r="E75" s="29" t="s">
        <v>36</v>
      </c>
      <c r="F75" s="31"/>
      <c r="G75" s="12"/>
    </row>
    <row r="76" spans="1:7">
      <c r="A76" s="11"/>
      <c r="B76" s="11"/>
      <c r="C76" s="12" t="s">
        <v>35</v>
      </c>
      <c r="D76" s="12" t="s">
        <v>1</v>
      </c>
      <c r="E76" s="12" t="s">
        <v>0</v>
      </c>
      <c r="F76" s="12" t="s">
        <v>1</v>
      </c>
      <c r="G76" s="12" t="s">
        <v>38</v>
      </c>
    </row>
    <row r="77" spans="1:7">
      <c r="A77" s="5" t="s">
        <v>73</v>
      </c>
      <c r="B77" s="6"/>
      <c r="C77" s="9">
        <v>0.40277777777777773</v>
      </c>
      <c r="D77" s="9">
        <v>0.65277777777777779</v>
      </c>
      <c r="E77" s="24"/>
      <c r="F77" s="24"/>
      <c r="G77" s="9">
        <f>(D77-C77)+(F77-E77)</f>
        <v>0.25000000000000006</v>
      </c>
    </row>
    <row r="78" spans="1:7">
      <c r="A78" s="5" t="s">
        <v>74</v>
      </c>
      <c r="B78" s="6"/>
      <c r="C78" s="9">
        <v>0.4236111111111111</v>
      </c>
      <c r="D78" s="9">
        <v>0.69444444444444453</v>
      </c>
      <c r="E78" s="9">
        <v>0.70833333333333337</v>
      </c>
      <c r="F78" s="9">
        <v>0.92708333333333337</v>
      </c>
      <c r="G78" s="9">
        <f t="shared" ref="G78:G107" si="2">(D78-C78)+(F78-E78)</f>
        <v>0.48958333333333343</v>
      </c>
    </row>
    <row r="79" spans="1:7">
      <c r="A79" s="5" t="s">
        <v>75</v>
      </c>
      <c r="B79" s="6"/>
      <c r="C79" s="9">
        <v>0.40277777777777773</v>
      </c>
      <c r="D79" s="9">
        <v>0.62152777777777779</v>
      </c>
      <c r="E79" s="24"/>
      <c r="F79" s="24"/>
      <c r="G79" s="9">
        <f t="shared" si="2"/>
        <v>0.21875000000000006</v>
      </c>
    </row>
    <row r="80" spans="1:7">
      <c r="A80" s="5" t="s">
        <v>76</v>
      </c>
      <c r="B80" s="6"/>
      <c r="C80" s="9">
        <v>0.39930555555555558</v>
      </c>
      <c r="D80" s="9">
        <v>0.69097222222222221</v>
      </c>
      <c r="E80" s="9"/>
      <c r="F80" s="9"/>
      <c r="G80" s="9">
        <f t="shared" si="2"/>
        <v>0.29166666666666663</v>
      </c>
    </row>
    <row r="81" spans="1:7">
      <c r="A81" s="5" t="s">
        <v>77</v>
      </c>
      <c r="B81" s="6"/>
      <c r="C81" s="24"/>
      <c r="D81" s="24"/>
      <c r="E81" s="24"/>
      <c r="F81" s="24"/>
      <c r="G81" s="9">
        <f t="shared" si="2"/>
        <v>0</v>
      </c>
    </row>
    <row r="82" spans="1:7">
      <c r="A82" s="5" t="s">
        <v>78</v>
      </c>
      <c r="B82" s="6"/>
      <c r="C82" s="24"/>
      <c r="D82" s="24"/>
      <c r="E82" s="24"/>
      <c r="F82" s="24"/>
      <c r="G82" s="9">
        <f t="shared" si="2"/>
        <v>0</v>
      </c>
    </row>
    <row r="83" spans="1:7">
      <c r="A83" s="5" t="s">
        <v>79</v>
      </c>
      <c r="B83" s="6"/>
      <c r="C83" s="9">
        <v>0.65972222222222221</v>
      </c>
      <c r="D83" s="9">
        <v>0.96875</v>
      </c>
      <c r="E83" s="24"/>
      <c r="F83" s="24"/>
      <c r="G83" s="9">
        <f t="shared" si="2"/>
        <v>0.30902777777777779</v>
      </c>
    </row>
    <row r="84" spans="1:7">
      <c r="A84" s="5" t="s">
        <v>80</v>
      </c>
      <c r="B84" s="6"/>
      <c r="C84" s="9">
        <v>0.40625</v>
      </c>
      <c r="D84" s="9">
        <v>0.65277777777777779</v>
      </c>
      <c r="E84" s="9">
        <v>0.72916666666666663</v>
      </c>
      <c r="F84" s="9">
        <v>0.94444444444444453</v>
      </c>
      <c r="G84" s="9">
        <f t="shared" si="2"/>
        <v>0.46180555555555569</v>
      </c>
    </row>
    <row r="85" spans="1:7">
      <c r="A85" s="5" t="s">
        <v>81</v>
      </c>
      <c r="B85" s="6"/>
      <c r="C85" s="24"/>
      <c r="D85" s="24"/>
      <c r="E85" s="9">
        <v>0.65486111111111112</v>
      </c>
      <c r="F85" s="9">
        <v>0.95486111111111116</v>
      </c>
      <c r="G85" s="9">
        <f t="shared" si="2"/>
        <v>0.30000000000000004</v>
      </c>
    </row>
    <row r="86" spans="1:7">
      <c r="A86" s="5" t="s">
        <v>82</v>
      </c>
      <c r="B86" s="6"/>
      <c r="C86" s="9">
        <v>0.40277777777777773</v>
      </c>
      <c r="D86" s="9">
        <v>0.69791666666666663</v>
      </c>
      <c r="E86" s="9">
        <v>0.70277777777777783</v>
      </c>
      <c r="F86" s="9">
        <v>0.99652777777777779</v>
      </c>
      <c r="G86" s="9">
        <f t="shared" si="2"/>
        <v>0.5888888888888888</v>
      </c>
    </row>
    <row r="87" spans="1:7">
      <c r="A87" s="5" t="s">
        <v>83</v>
      </c>
      <c r="B87" s="6"/>
      <c r="C87" s="9">
        <v>0.41666666666666669</v>
      </c>
      <c r="D87" s="9">
        <v>0.6875</v>
      </c>
      <c r="E87" s="24"/>
      <c r="F87" s="24"/>
      <c r="G87" s="9">
        <f t="shared" si="2"/>
        <v>0.27083333333333331</v>
      </c>
    </row>
    <row r="88" spans="1:7">
      <c r="A88" s="5" t="s">
        <v>84</v>
      </c>
      <c r="B88" s="6"/>
      <c r="C88" s="24"/>
      <c r="D88" s="24"/>
      <c r="E88" s="24"/>
      <c r="F88" s="24"/>
      <c r="G88" s="9">
        <f t="shared" si="2"/>
        <v>0</v>
      </c>
    </row>
    <row r="89" spans="1:7">
      <c r="A89" s="5" t="s">
        <v>85</v>
      </c>
      <c r="B89" s="6"/>
      <c r="C89" s="24"/>
      <c r="D89" s="24"/>
      <c r="E89" s="24"/>
      <c r="F89" s="24"/>
      <c r="G89" s="9">
        <f t="shared" si="2"/>
        <v>0</v>
      </c>
    </row>
    <row r="90" spans="1:7">
      <c r="A90" s="5" t="s">
        <v>86</v>
      </c>
      <c r="B90" s="6"/>
      <c r="C90" s="24"/>
      <c r="D90" s="24"/>
      <c r="E90" s="24"/>
      <c r="F90" s="24"/>
      <c r="G90" s="9">
        <f t="shared" si="2"/>
        <v>0</v>
      </c>
    </row>
    <row r="91" spans="1:7">
      <c r="A91" s="5" t="s">
        <v>87</v>
      </c>
      <c r="B91" s="6"/>
      <c r="C91" s="24"/>
      <c r="D91" s="24"/>
      <c r="E91" s="24"/>
      <c r="F91" s="24"/>
      <c r="G91" s="9">
        <f t="shared" si="2"/>
        <v>0</v>
      </c>
    </row>
    <row r="92" spans="1:7">
      <c r="A92" s="5" t="s">
        <v>88</v>
      </c>
      <c r="B92" s="6"/>
      <c r="C92" s="24"/>
      <c r="D92" s="24"/>
      <c r="E92" s="9">
        <v>0.66666666666666663</v>
      </c>
      <c r="F92" s="9">
        <v>0.92708333333333337</v>
      </c>
      <c r="G92" s="9">
        <f t="shared" si="2"/>
        <v>0.26041666666666674</v>
      </c>
    </row>
    <row r="93" spans="1:7">
      <c r="A93" s="5" t="s">
        <v>89</v>
      </c>
      <c r="B93" s="6"/>
      <c r="C93" s="9">
        <v>0.40277777777777773</v>
      </c>
      <c r="D93" s="9">
        <v>0.66319444444444442</v>
      </c>
      <c r="E93" s="9">
        <v>0.72916666666666663</v>
      </c>
      <c r="F93" s="9">
        <v>0.95277777777777783</v>
      </c>
      <c r="G93" s="9">
        <f t="shared" si="2"/>
        <v>0.48402777777777789</v>
      </c>
    </row>
    <row r="94" spans="1:7">
      <c r="A94" s="5" t="s">
        <v>90</v>
      </c>
      <c r="B94" s="6"/>
      <c r="C94" s="9">
        <v>0.39583333333333331</v>
      </c>
      <c r="D94" s="9">
        <v>0.95138888888888884</v>
      </c>
      <c r="E94" s="24"/>
      <c r="F94" s="24"/>
      <c r="G94" s="9">
        <f t="shared" si="2"/>
        <v>0.55555555555555558</v>
      </c>
    </row>
    <row r="95" spans="1:7">
      <c r="A95" s="5" t="s">
        <v>91</v>
      </c>
      <c r="B95" s="6"/>
      <c r="C95" s="24"/>
      <c r="D95" s="24"/>
      <c r="E95" s="24"/>
      <c r="F95" s="24"/>
      <c r="G95" s="9">
        <f t="shared" si="2"/>
        <v>0</v>
      </c>
    </row>
    <row r="96" spans="1:7">
      <c r="A96" s="5" t="s">
        <v>92</v>
      </c>
      <c r="B96" s="6"/>
      <c r="C96" s="24"/>
      <c r="D96" s="24"/>
      <c r="E96" s="24"/>
      <c r="F96" s="24"/>
      <c r="G96" s="9">
        <f t="shared" si="2"/>
        <v>0</v>
      </c>
    </row>
    <row r="97" spans="1:7">
      <c r="A97" s="5" t="s">
        <v>93</v>
      </c>
      <c r="B97" s="6"/>
      <c r="C97" s="24"/>
      <c r="D97" s="24"/>
      <c r="E97" s="9">
        <v>0.65972222222222221</v>
      </c>
      <c r="F97" s="9">
        <v>1.0243055555555556</v>
      </c>
      <c r="G97" s="9">
        <f t="shared" si="2"/>
        <v>0.36458333333333337</v>
      </c>
    </row>
    <row r="98" spans="1:7">
      <c r="A98" s="5" t="s">
        <v>94</v>
      </c>
      <c r="B98" s="6"/>
      <c r="C98" s="9">
        <v>0.40277777777777773</v>
      </c>
      <c r="D98" s="9">
        <v>0.68055555555555547</v>
      </c>
      <c r="E98" s="9">
        <v>0.72916666666666663</v>
      </c>
      <c r="F98" s="9">
        <v>0.93194444444444446</v>
      </c>
      <c r="G98" s="9">
        <f t="shared" si="2"/>
        <v>0.48055555555555557</v>
      </c>
    </row>
    <row r="99" spans="1:7">
      <c r="A99" s="5" t="s">
        <v>95</v>
      </c>
      <c r="B99" s="6"/>
      <c r="C99" s="24"/>
      <c r="D99" s="24"/>
      <c r="E99" s="9">
        <v>0.66666666666666663</v>
      </c>
      <c r="F99" s="9">
        <v>0.96736111111111101</v>
      </c>
      <c r="G99" s="9">
        <f t="shared" si="2"/>
        <v>0.30069444444444438</v>
      </c>
    </row>
    <row r="100" spans="1:7">
      <c r="A100" s="5" t="s">
        <v>96</v>
      </c>
      <c r="B100" s="6"/>
      <c r="C100" s="9">
        <v>0.40486111111111112</v>
      </c>
      <c r="D100" s="9">
        <v>0.65625</v>
      </c>
      <c r="E100" s="9">
        <v>0.73958333333333337</v>
      </c>
      <c r="F100" s="9">
        <v>0.97916666666666663</v>
      </c>
      <c r="G100" s="9">
        <f t="shared" si="2"/>
        <v>0.49097222222222214</v>
      </c>
    </row>
    <row r="101" spans="1:7">
      <c r="A101" s="5" t="s">
        <v>97</v>
      </c>
      <c r="B101" s="6"/>
      <c r="C101" s="9">
        <v>0.39930555555555558</v>
      </c>
      <c r="D101" s="9">
        <v>0.59652777777777777</v>
      </c>
      <c r="E101" s="9"/>
      <c r="F101" s="9"/>
      <c r="G101" s="9">
        <f t="shared" si="2"/>
        <v>0.19722222222222219</v>
      </c>
    </row>
    <row r="102" spans="1:7">
      <c r="A102" s="5" t="s">
        <v>98</v>
      </c>
      <c r="B102" s="6"/>
      <c r="C102" s="24"/>
      <c r="D102" s="24"/>
      <c r="E102" s="24"/>
      <c r="F102" s="24"/>
      <c r="G102" s="9">
        <f t="shared" si="2"/>
        <v>0</v>
      </c>
    </row>
    <row r="103" spans="1:7">
      <c r="A103" s="5" t="s">
        <v>99</v>
      </c>
      <c r="B103" s="6"/>
      <c r="C103" s="24"/>
      <c r="D103" s="24"/>
      <c r="E103" s="24"/>
      <c r="F103" s="24"/>
      <c r="G103" s="9">
        <f t="shared" si="2"/>
        <v>0</v>
      </c>
    </row>
    <row r="104" spans="1:7">
      <c r="A104" s="5" t="s">
        <v>100</v>
      </c>
      <c r="B104" s="6"/>
      <c r="C104" s="24"/>
      <c r="D104" s="24"/>
      <c r="E104" s="24"/>
      <c r="F104" s="24"/>
      <c r="G104" s="9">
        <f t="shared" si="2"/>
        <v>0</v>
      </c>
    </row>
    <row r="105" spans="1:7">
      <c r="A105" s="5" t="s">
        <v>101</v>
      </c>
      <c r="B105" s="6"/>
      <c r="C105" s="24"/>
      <c r="D105" s="24"/>
      <c r="E105" s="24"/>
      <c r="F105" s="24"/>
      <c r="G105" s="9">
        <f t="shared" si="2"/>
        <v>0</v>
      </c>
    </row>
    <row r="106" spans="1:7">
      <c r="A106" s="5" t="s">
        <v>102</v>
      </c>
      <c r="B106" s="6"/>
      <c r="C106" s="9">
        <v>0.41666666666666669</v>
      </c>
      <c r="D106" s="9">
        <v>0.63541666666666663</v>
      </c>
      <c r="E106" s="9">
        <v>0.70138888888888884</v>
      </c>
      <c r="F106" s="9">
        <v>0.93055555555555547</v>
      </c>
      <c r="G106" s="9">
        <f t="shared" si="2"/>
        <v>0.44791666666666657</v>
      </c>
    </row>
    <row r="107" spans="1:7">
      <c r="A107" s="5" t="s">
        <v>103</v>
      </c>
      <c r="B107" s="6"/>
      <c r="C107" s="9">
        <v>0.39930555555555558</v>
      </c>
      <c r="D107" s="9">
        <v>0.63888888888888895</v>
      </c>
      <c r="E107" s="24"/>
      <c r="F107" s="24"/>
      <c r="G107" s="9">
        <f t="shared" si="2"/>
        <v>0.23958333333333337</v>
      </c>
    </row>
    <row r="108" spans="1:7">
      <c r="A108" s="33" t="s">
        <v>39</v>
      </c>
      <c r="B108" s="33"/>
      <c r="C108" s="33"/>
      <c r="D108" s="33"/>
      <c r="E108" s="33"/>
      <c r="F108" s="33"/>
      <c r="G108" s="10">
        <f>SUM(G77:G107)</f>
        <v>7.0020833333333323</v>
      </c>
    </row>
    <row r="110" spans="1:7">
      <c r="A110" s="34" t="s">
        <v>104</v>
      </c>
      <c r="B110" s="35"/>
      <c r="C110" s="35"/>
      <c r="D110" s="35"/>
      <c r="E110" s="35"/>
      <c r="F110" s="35"/>
      <c r="G110" s="36"/>
    </row>
    <row r="111" spans="1:7">
      <c r="A111" s="13"/>
      <c r="B111" s="13"/>
      <c r="C111" s="34" t="s">
        <v>37</v>
      </c>
      <c r="D111" s="36"/>
      <c r="E111" s="34" t="s">
        <v>36</v>
      </c>
      <c r="F111" s="36"/>
      <c r="G111" s="14"/>
    </row>
    <row r="112" spans="1:7">
      <c r="A112" s="13"/>
      <c r="B112" s="13"/>
      <c r="C112" s="14" t="s">
        <v>35</v>
      </c>
      <c r="D112" s="14" t="s">
        <v>1</v>
      </c>
      <c r="E112" s="14" t="s">
        <v>0</v>
      </c>
      <c r="F112" s="14" t="s">
        <v>1</v>
      </c>
      <c r="G112" s="14" t="s">
        <v>38</v>
      </c>
    </row>
    <row r="113" spans="1:7">
      <c r="A113" s="5" t="s">
        <v>105</v>
      </c>
      <c r="B113" s="25"/>
      <c r="C113" s="9">
        <v>0.39583333333333331</v>
      </c>
      <c r="D113" s="9">
        <v>0.74305555555555547</v>
      </c>
      <c r="E113" s="24"/>
      <c r="F113" s="24"/>
      <c r="G113" s="9">
        <f>(D113-C113)+(F113-E113)</f>
        <v>0.34722222222222215</v>
      </c>
    </row>
    <row r="114" spans="1:7">
      <c r="A114" s="5" t="s">
        <v>106</v>
      </c>
      <c r="B114" s="6"/>
      <c r="C114" s="24"/>
      <c r="D114" s="24"/>
      <c r="E114" s="24"/>
      <c r="F114" s="24"/>
      <c r="G114" s="9">
        <f t="shared" ref="G114:G143" si="3">(D114-C114)+(F114-E114)</f>
        <v>0</v>
      </c>
    </row>
    <row r="115" spans="1:7">
      <c r="A115" s="5" t="s">
        <v>107</v>
      </c>
      <c r="B115" s="6"/>
      <c r="C115" s="24"/>
      <c r="D115" s="24"/>
      <c r="E115" s="24"/>
      <c r="F115" s="24"/>
      <c r="G115" s="9">
        <f t="shared" si="3"/>
        <v>0</v>
      </c>
    </row>
    <row r="116" spans="1:7">
      <c r="A116" s="5" t="s">
        <v>108</v>
      </c>
      <c r="B116" s="6"/>
      <c r="C116" s="24"/>
      <c r="D116" s="24"/>
      <c r="E116" s="9">
        <v>0.66666666666666663</v>
      </c>
      <c r="F116" s="9">
        <v>0.89583333333333337</v>
      </c>
      <c r="G116" s="9">
        <f t="shared" si="3"/>
        <v>0.22916666666666674</v>
      </c>
    </row>
    <row r="117" spans="1:7">
      <c r="A117" s="5" t="s">
        <v>109</v>
      </c>
      <c r="B117" s="6"/>
      <c r="C117" s="9">
        <v>0.39930555555555558</v>
      </c>
      <c r="D117" s="9">
        <v>0.85416666666666663</v>
      </c>
      <c r="E117" s="24"/>
      <c r="F117" s="24"/>
      <c r="G117" s="9">
        <f t="shared" si="3"/>
        <v>0.45486111111111105</v>
      </c>
    </row>
    <row r="118" spans="1:7">
      <c r="A118" s="5" t="s">
        <v>110</v>
      </c>
      <c r="B118" s="6"/>
      <c r="C118" s="24"/>
      <c r="D118" s="24"/>
      <c r="E118" s="9">
        <v>0.66666666666666663</v>
      </c>
      <c r="F118" s="9">
        <v>0.92986111111111114</v>
      </c>
      <c r="G118" s="9">
        <f t="shared" si="3"/>
        <v>0.26319444444444451</v>
      </c>
    </row>
    <row r="119" spans="1:7">
      <c r="A119" s="5" t="s">
        <v>111</v>
      </c>
      <c r="B119" s="6"/>
      <c r="C119" s="9">
        <v>0.40069444444444446</v>
      </c>
      <c r="D119" s="9">
        <v>0.92361111111111116</v>
      </c>
      <c r="E119" s="24"/>
      <c r="F119" s="24"/>
      <c r="G119" s="9">
        <f t="shared" si="3"/>
        <v>0.5229166666666667</v>
      </c>
    </row>
    <row r="120" spans="1:7">
      <c r="A120" s="5" t="s">
        <v>112</v>
      </c>
      <c r="B120" s="6"/>
      <c r="C120" s="9">
        <v>0.39583333333333331</v>
      </c>
      <c r="D120" s="9">
        <v>0.62916666666666665</v>
      </c>
      <c r="E120" s="24"/>
      <c r="F120" s="24"/>
      <c r="G120" s="9">
        <f t="shared" si="3"/>
        <v>0.23333333333333334</v>
      </c>
    </row>
    <row r="121" spans="1:7">
      <c r="A121" s="5" t="s">
        <v>113</v>
      </c>
      <c r="B121" s="6"/>
      <c r="C121" s="24"/>
      <c r="D121" s="24"/>
      <c r="E121" s="24"/>
      <c r="F121" s="24"/>
      <c r="G121" s="9">
        <f t="shared" si="3"/>
        <v>0</v>
      </c>
    </row>
    <row r="122" spans="1:7">
      <c r="A122" s="5" t="s">
        <v>114</v>
      </c>
      <c r="B122" s="6"/>
      <c r="C122" s="24"/>
      <c r="D122" s="24"/>
      <c r="E122" s="24"/>
      <c r="F122" s="24"/>
      <c r="G122" s="9">
        <f t="shared" si="3"/>
        <v>0</v>
      </c>
    </row>
    <row r="123" spans="1:7">
      <c r="A123" s="5" t="s">
        <v>115</v>
      </c>
      <c r="B123" s="6"/>
      <c r="C123" s="9">
        <v>0.6694444444444444</v>
      </c>
      <c r="D123" s="9">
        <v>0.92361111111111116</v>
      </c>
      <c r="E123" s="24"/>
      <c r="F123" s="24"/>
      <c r="G123" s="9">
        <f t="shared" si="3"/>
        <v>0.25416666666666676</v>
      </c>
    </row>
    <row r="124" spans="1:7">
      <c r="A124" s="5" t="s">
        <v>116</v>
      </c>
      <c r="B124" s="6"/>
      <c r="C124" s="9">
        <v>0.40277777777777773</v>
      </c>
      <c r="D124" s="9">
        <v>0.68055555555555547</v>
      </c>
      <c r="E124" s="24"/>
      <c r="F124" s="24"/>
      <c r="G124" s="9">
        <f t="shared" si="3"/>
        <v>0.27777777777777773</v>
      </c>
    </row>
    <row r="125" spans="1:7">
      <c r="A125" s="5" t="s">
        <v>117</v>
      </c>
      <c r="B125" s="6"/>
      <c r="C125" s="9">
        <v>0.41666666666666669</v>
      </c>
      <c r="D125" s="9">
        <v>0.6020833333333333</v>
      </c>
      <c r="E125" s="9">
        <v>0.67708333333333337</v>
      </c>
      <c r="F125" s="9">
        <v>0.90625</v>
      </c>
      <c r="G125" s="9">
        <f t="shared" si="3"/>
        <v>0.41458333333333325</v>
      </c>
    </row>
    <row r="126" spans="1:7">
      <c r="A126" s="5" t="s">
        <v>118</v>
      </c>
      <c r="B126" s="6"/>
      <c r="C126" s="9">
        <v>0.39930555555555558</v>
      </c>
      <c r="D126" s="9">
        <v>0.65972222222222221</v>
      </c>
      <c r="E126" s="24"/>
      <c r="F126" s="24"/>
      <c r="G126" s="9">
        <f t="shared" si="3"/>
        <v>0.26041666666666663</v>
      </c>
    </row>
    <row r="127" spans="1:7">
      <c r="A127" s="5" t="s">
        <v>119</v>
      </c>
      <c r="B127" s="6"/>
      <c r="C127" s="9">
        <v>0.4375</v>
      </c>
      <c r="D127" s="9">
        <v>0.70416666666666661</v>
      </c>
      <c r="E127" s="24"/>
      <c r="F127" s="24"/>
      <c r="G127" s="9">
        <f t="shared" si="3"/>
        <v>0.26666666666666661</v>
      </c>
    </row>
    <row r="128" spans="1:7">
      <c r="A128" s="5" t="s">
        <v>120</v>
      </c>
      <c r="B128" s="6"/>
      <c r="C128" s="24"/>
      <c r="D128" s="24"/>
      <c r="E128" s="24"/>
      <c r="F128" s="24"/>
      <c r="G128" s="9">
        <f t="shared" si="3"/>
        <v>0</v>
      </c>
    </row>
    <row r="129" spans="1:7">
      <c r="A129" s="5" t="s">
        <v>121</v>
      </c>
      <c r="B129" s="6"/>
      <c r="C129" s="24"/>
      <c r="D129" s="24"/>
      <c r="E129" s="24"/>
      <c r="F129" s="24"/>
      <c r="G129" s="9">
        <f t="shared" si="3"/>
        <v>0</v>
      </c>
    </row>
    <row r="130" spans="1:7">
      <c r="A130" s="5" t="s">
        <v>122</v>
      </c>
      <c r="B130" s="6"/>
      <c r="C130" s="9">
        <v>0.66666666666666663</v>
      </c>
      <c r="D130" s="9">
        <v>0.97569444444444453</v>
      </c>
      <c r="E130" s="24"/>
      <c r="F130" s="24"/>
      <c r="G130" s="9">
        <f t="shared" si="3"/>
        <v>0.3090277777777779</v>
      </c>
    </row>
    <row r="131" spans="1:7">
      <c r="A131" s="5" t="s">
        <v>123</v>
      </c>
      <c r="B131" s="6"/>
      <c r="C131" s="9">
        <v>0.43055555555555558</v>
      </c>
      <c r="D131" s="9">
        <v>0.86111111111111116</v>
      </c>
      <c r="E131" s="24"/>
      <c r="F131" s="24"/>
      <c r="G131" s="9">
        <f t="shared" si="3"/>
        <v>0.43055555555555558</v>
      </c>
    </row>
    <row r="132" spans="1:7">
      <c r="A132" s="5" t="s">
        <v>124</v>
      </c>
      <c r="B132" s="6"/>
      <c r="C132" s="24"/>
      <c r="D132" s="24"/>
      <c r="E132" s="9">
        <v>0.66666666666666663</v>
      </c>
      <c r="F132" s="9">
        <v>0.94097222222222221</v>
      </c>
      <c r="G132" s="9">
        <f t="shared" si="3"/>
        <v>0.27430555555555558</v>
      </c>
    </row>
    <row r="133" spans="1:7">
      <c r="A133" s="5" t="s">
        <v>125</v>
      </c>
      <c r="B133" s="6"/>
      <c r="C133" s="9">
        <v>0.39583333333333331</v>
      </c>
      <c r="D133" s="9">
        <v>0.62847222222222221</v>
      </c>
      <c r="E133" s="9">
        <v>0.72916666666666663</v>
      </c>
      <c r="F133" s="9">
        <v>0.99305555555555547</v>
      </c>
      <c r="G133" s="9">
        <f t="shared" si="3"/>
        <v>0.49652777777777773</v>
      </c>
    </row>
    <row r="134" spans="1:7">
      <c r="A134" s="5" t="s">
        <v>126</v>
      </c>
      <c r="B134" s="6"/>
      <c r="C134" s="9">
        <v>0.40069444444444446</v>
      </c>
      <c r="D134" s="9">
        <v>0.72569444444444453</v>
      </c>
      <c r="E134" s="9"/>
      <c r="F134" s="9"/>
      <c r="G134" s="9">
        <f t="shared" si="3"/>
        <v>0.32500000000000007</v>
      </c>
    </row>
    <row r="135" spans="1:7">
      <c r="A135" s="5" t="s">
        <v>127</v>
      </c>
      <c r="B135" s="6"/>
      <c r="C135" s="24"/>
      <c r="D135" s="24"/>
      <c r="E135" s="24"/>
      <c r="F135" s="24"/>
      <c r="G135" s="9">
        <f t="shared" si="3"/>
        <v>0</v>
      </c>
    </row>
    <row r="136" spans="1:7">
      <c r="A136" s="5" t="s">
        <v>128</v>
      </c>
      <c r="B136" s="6"/>
      <c r="C136" s="24"/>
      <c r="D136" s="24"/>
      <c r="E136" s="24"/>
      <c r="F136" s="24"/>
      <c r="G136" s="9">
        <f t="shared" si="3"/>
        <v>0</v>
      </c>
    </row>
    <row r="137" spans="1:7">
      <c r="A137" s="5" t="s">
        <v>129</v>
      </c>
      <c r="B137" s="6"/>
      <c r="C137" s="9">
        <v>0.67013888888888884</v>
      </c>
      <c r="D137" s="9">
        <v>0.94930555555555562</v>
      </c>
      <c r="E137" s="24"/>
      <c r="F137" s="24"/>
      <c r="G137" s="9">
        <f t="shared" si="3"/>
        <v>0.27916666666666679</v>
      </c>
    </row>
    <row r="138" spans="1:7">
      <c r="A138" s="5" t="s">
        <v>130</v>
      </c>
      <c r="B138" s="6"/>
      <c r="C138" s="9">
        <v>0.40277777777777773</v>
      </c>
      <c r="D138" s="9">
        <v>0.61458333333333337</v>
      </c>
      <c r="E138" s="24"/>
      <c r="F138" s="24"/>
      <c r="G138" s="9">
        <f t="shared" si="3"/>
        <v>0.21180555555555564</v>
      </c>
    </row>
    <row r="139" spans="1:7">
      <c r="A139" s="5" t="s">
        <v>131</v>
      </c>
      <c r="B139" s="6"/>
      <c r="C139" s="9"/>
      <c r="D139" s="9"/>
      <c r="E139" s="24"/>
      <c r="F139" s="24"/>
      <c r="G139" s="9">
        <f t="shared" si="3"/>
        <v>0</v>
      </c>
    </row>
    <row r="140" spans="1:7">
      <c r="A140" s="5" t="s">
        <v>132</v>
      </c>
      <c r="B140" s="6"/>
      <c r="C140" s="9">
        <v>0.44444444444444442</v>
      </c>
      <c r="D140" s="9">
        <v>0.65625</v>
      </c>
      <c r="E140" s="24"/>
      <c r="F140" s="24"/>
      <c r="G140" s="9">
        <f t="shared" si="3"/>
        <v>0.21180555555555558</v>
      </c>
    </row>
    <row r="141" spans="1:7">
      <c r="A141" s="5" t="s">
        <v>133</v>
      </c>
      <c r="B141" s="6"/>
      <c r="C141" s="9">
        <v>0.39930555555555558</v>
      </c>
      <c r="D141" s="9">
        <v>0.6694444444444444</v>
      </c>
      <c r="E141" s="9"/>
      <c r="F141" s="9"/>
      <c r="G141" s="9">
        <f t="shared" si="3"/>
        <v>0.27013888888888882</v>
      </c>
    </row>
    <row r="142" spans="1:7">
      <c r="A142" s="5" t="s">
        <v>134</v>
      </c>
      <c r="B142" s="27"/>
      <c r="C142" s="24"/>
      <c r="D142" s="24"/>
      <c r="E142" s="24"/>
      <c r="F142" s="24"/>
      <c r="G142" s="9">
        <f t="shared" si="3"/>
        <v>0</v>
      </c>
    </row>
    <row r="143" spans="1:7">
      <c r="A143" s="5" t="s">
        <v>135</v>
      </c>
      <c r="B143" s="27"/>
      <c r="C143" s="24"/>
      <c r="D143" s="24"/>
      <c r="E143" s="24"/>
      <c r="F143" s="24"/>
      <c r="G143" s="9">
        <f t="shared" si="3"/>
        <v>0</v>
      </c>
    </row>
    <row r="144" spans="1:7">
      <c r="A144" s="33" t="s">
        <v>39</v>
      </c>
      <c r="B144" s="33"/>
      <c r="C144" s="33"/>
      <c r="D144" s="33"/>
      <c r="E144" s="33"/>
      <c r="F144" s="33"/>
      <c r="G144" s="10">
        <f>SUM(G113:G143)</f>
        <v>6.332638888888888</v>
      </c>
    </row>
    <row r="146" spans="1:7">
      <c r="A146" s="34" t="s">
        <v>198</v>
      </c>
      <c r="B146" s="35"/>
      <c r="C146" s="35"/>
      <c r="D146" s="35"/>
      <c r="E146" s="35"/>
      <c r="F146" s="35"/>
      <c r="G146" s="36"/>
    </row>
    <row r="147" spans="1:7">
      <c r="A147" s="13"/>
      <c r="B147" s="13"/>
      <c r="C147" s="34" t="s">
        <v>37</v>
      </c>
      <c r="D147" s="36"/>
      <c r="E147" s="34" t="s">
        <v>36</v>
      </c>
      <c r="F147" s="36"/>
      <c r="G147" s="14"/>
    </row>
    <row r="148" spans="1:7">
      <c r="A148" s="13"/>
      <c r="B148" s="13"/>
      <c r="C148" s="14" t="s">
        <v>35</v>
      </c>
      <c r="D148" s="14" t="s">
        <v>1</v>
      </c>
      <c r="E148" s="14" t="s">
        <v>0</v>
      </c>
      <c r="F148" s="14" t="s">
        <v>1</v>
      </c>
      <c r="G148" s="14" t="s">
        <v>38</v>
      </c>
    </row>
    <row r="149" spans="1:7">
      <c r="A149" s="5" t="s">
        <v>136</v>
      </c>
      <c r="B149" s="6"/>
      <c r="C149" s="9">
        <v>0.66319444444444442</v>
      </c>
      <c r="D149" s="9">
        <v>0.95138888888888884</v>
      </c>
      <c r="E149" s="24"/>
      <c r="F149" s="24"/>
      <c r="G149" s="9">
        <f>(D149-C149)+(F149-E149)</f>
        <v>0.28819444444444442</v>
      </c>
    </row>
    <row r="150" spans="1:7">
      <c r="A150" s="5" t="s">
        <v>137</v>
      </c>
      <c r="B150" s="6"/>
      <c r="C150" s="9">
        <v>0.44722222222222219</v>
      </c>
      <c r="D150" s="9">
        <v>0.67013888888888884</v>
      </c>
      <c r="E150" s="26">
        <v>0.71180555555555547</v>
      </c>
      <c r="F150" s="26">
        <v>0.94097222222222221</v>
      </c>
      <c r="G150" s="9">
        <f t="shared" ref="G150:G179" si="4">(D150-C150)+(F150-E150)</f>
        <v>0.45208333333333339</v>
      </c>
    </row>
    <row r="151" spans="1:7">
      <c r="A151" s="5" t="s">
        <v>138</v>
      </c>
      <c r="B151" s="6"/>
      <c r="C151" s="24"/>
      <c r="D151" s="24"/>
      <c r="E151" s="9">
        <v>0.66666666666666663</v>
      </c>
      <c r="F151" s="9">
        <v>0.97222222222222221</v>
      </c>
      <c r="G151" s="9">
        <f t="shared" si="4"/>
        <v>0.30555555555555558</v>
      </c>
    </row>
    <row r="152" spans="1:7">
      <c r="A152" s="5" t="s">
        <v>139</v>
      </c>
      <c r="B152" s="6"/>
      <c r="C152" s="9">
        <v>0.39583333333333331</v>
      </c>
      <c r="D152" s="9">
        <v>0.68194444444444446</v>
      </c>
      <c r="E152" s="9">
        <v>0.72916666666666663</v>
      </c>
      <c r="F152" s="9">
        <v>1.0208333333333333</v>
      </c>
      <c r="G152" s="9">
        <f t="shared" si="4"/>
        <v>0.57777777777777772</v>
      </c>
    </row>
    <row r="153" spans="1:7">
      <c r="A153" s="5" t="s">
        <v>140</v>
      </c>
      <c r="B153" s="6"/>
      <c r="C153" s="9">
        <v>0.39930555555555558</v>
      </c>
      <c r="D153" s="9">
        <v>0.78125</v>
      </c>
      <c r="E153" s="24"/>
      <c r="F153" s="24"/>
      <c r="G153" s="9">
        <f t="shared" si="4"/>
        <v>0.38194444444444442</v>
      </c>
    </row>
    <row r="154" spans="1:7">
      <c r="A154" s="5" t="s">
        <v>141</v>
      </c>
      <c r="B154" s="6"/>
      <c r="C154" s="24"/>
      <c r="D154" s="24"/>
      <c r="E154" s="24"/>
      <c r="F154" s="24"/>
      <c r="G154" s="9">
        <f t="shared" si="4"/>
        <v>0</v>
      </c>
    </row>
    <row r="155" spans="1:7">
      <c r="A155" s="5" t="s">
        <v>142</v>
      </c>
      <c r="B155" s="6"/>
      <c r="C155" s="24"/>
      <c r="D155" s="24"/>
      <c r="E155" s="24"/>
      <c r="F155" s="24"/>
      <c r="G155" s="9">
        <f t="shared" si="4"/>
        <v>0</v>
      </c>
    </row>
    <row r="156" spans="1:7">
      <c r="A156" s="5" t="s">
        <v>143</v>
      </c>
      <c r="B156" s="6"/>
      <c r="C156" s="9">
        <v>0.65972222222222221</v>
      </c>
      <c r="D156" s="9">
        <v>0.94236111111111109</v>
      </c>
      <c r="E156" s="24"/>
      <c r="F156" s="24"/>
      <c r="G156" s="9">
        <f t="shared" si="4"/>
        <v>0.28263888888888888</v>
      </c>
    </row>
    <row r="157" spans="1:7">
      <c r="A157" s="5" t="s">
        <v>144</v>
      </c>
      <c r="B157" s="6"/>
      <c r="C157" s="9">
        <v>0.40069444444444446</v>
      </c>
      <c r="D157" s="9">
        <v>0.64583333333333337</v>
      </c>
      <c r="E157" s="24"/>
      <c r="F157" s="24"/>
      <c r="G157" s="9">
        <f t="shared" si="4"/>
        <v>0.24513888888888891</v>
      </c>
    </row>
    <row r="158" spans="1:7">
      <c r="A158" s="5" t="s">
        <v>145</v>
      </c>
      <c r="B158" s="6"/>
      <c r="C158" s="9">
        <v>0.40138888888888885</v>
      </c>
      <c r="D158" s="9">
        <v>0.60416666666666663</v>
      </c>
      <c r="E158" s="9">
        <v>0.65625</v>
      </c>
      <c r="F158" s="9">
        <v>0.95833333333333337</v>
      </c>
      <c r="G158" s="9">
        <f t="shared" si="4"/>
        <v>0.5048611111111112</v>
      </c>
    </row>
    <row r="159" spans="1:7">
      <c r="A159" s="5" t="s">
        <v>146</v>
      </c>
      <c r="B159" s="6"/>
      <c r="C159" s="9">
        <v>0.40972222222222227</v>
      </c>
      <c r="D159" s="9">
        <v>0.65972222222222221</v>
      </c>
      <c r="E159" s="24"/>
      <c r="F159" s="24"/>
      <c r="G159" s="9">
        <f t="shared" si="4"/>
        <v>0.24999999999999994</v>
      </c>
    </row>
    <row r="160" spans="1:7">
      <c r="A160" s="5" t="s">
        <v>147</v>
      </c>
      <c r="B160" s="6"/>
      <c r="C160" s="9">
        <v>0.40625</v>
      </c>
      <c r="D160" s="9">
        <v>0.73958333333333337</v>
      </c>
      <c r="E160" s="24"/>
      <c r="F160" s="24"/>
      <c r="G160" s="9">
        <f t="shared" si="4"/>
        <v>0.33333333333333337</v>
      </c>
    </row>
    <row r="161" spans="1:7">
      <c r="A161" s="5" t="s">
        <v>148</v>
      </c>
      <c r="B161" s="6"/>
      <c r="C161" s="24"/>
      <c r="D161" s="24"/>
      <c r="E161" s="24"/>
      <c r="F161" s="24"/>
      <c r="G161" s="9">
        <f t="shared" si="4"/>
        <v>0</v>
      </c>
    </row>
    <row r="162" spans="1:7">
      <c r="A162" s="5" t="s">
        <v>149</v>
      </c>
      <c r="B162" s="6"/>
      <c r="C162" s="24"/>
      <c r="D162" s="24"/>
      <c r="E162" s="24"/>
      <c r="F162" s="24"/>
      <c r="G162" s="9">
        <f t="shared" si="4"/>
        <v>0</v>
      </c>
    </row>
    <row r="163" spans="1:7">
      <c r="A163" s="5" t="s">
        <v>150</v>
      </c>
      <c r="B163" s="6"/>
      <c r="C163" s="24"/>
      <c r="D163" s="24"/>
      <c r="E163" s="24"/>
      <c r="F163" s="24"/>
      <c r="G163" s="9">
        <f t="shared" si="4"/>
        <v>0</v>
      </c>
    </row>
    <row r="164" spans="1:7">
      <c r="A164" s="5" t="s">
        <v>151</v>
      </c>
      <c r="B164" s="6"/>
      <c r="C164" s="24"/>
      <c r="D164" s="24"/>
      <c r="E164" s="24"/>
      <c r="F164" s="24"/>
      <c r="G164" s="9">
        <f t="shared" si="4"/>
        <v>0</v>
      </c>
    </row>
    <row r="165" spans="1:7">
      <c r="A165" s="5" t="s">
        <v>152</v>
      </c>
      <c r="B165" s="6"/>
      <c r="C165" s="24"/>
      <c r="D165" s="24"/>
      <c r="E165" s="24"/>
      <c r="F165" s="24"/>
      <c r="G165" s="9">
        <f t="shared" si="4"/>
        <v>0</v>
      </c>
    </row>
    <row r="166" spans="1:7">
      <c r="A166" s="5" t="s">
        <v>153</v>
      </c>
      <c r="B166" s="6"/>
      <c r="C166" s="9">
        <v>0.40277777777777773</v>
      </c>
      <c r="D166" s="9">
        <v>0.65972222222222221</v>
      </c>
      <c r="E166" s="9">
        <v>0.70833333333333337</v>
      </c>
      <c r="F166" s="9">
        <v>0.97916666666666663</v>
      </c>
      <c r="G166" s="9">
        <f t="shared" si="4"/>
        <v>0.52777777777777768</v>
      </c>
    </row>
    <row r="167" spans="1:7">
      <c r="A167" s="5" t="s">
        <v>154</v>
      </c>
      <c r="B167" s="6"/>
      <c r="C167" s="9">
        <v>0.41319444444444442</v>
      </c>
      <c r="D167" s="9">
        <v>0.75</v>
      </c>
      <c r="E167" s="24"/>
      <c r="F167" s="24"/>
      <c r="G167" s="9">
        <f t="shared" si="4"/>
        <v>0.33680555555555558</v>
      </c>
    </row>
    <row r="168" spans="1:7">
      <c r="A168" s="5" t="s">
        <v>155</v>
      </c>
      <c r="B168" s="6"/>
      <c r="C168" s="9">
        <v>0.40625</v>
      </c>
      <c r="D168" s="9">
        <v>0.71180555555555547</v>
      </c>
      <c r="E168" s="24"/>
      <c r="F168" s="24"/>
      <c r="G168" s="9">
        <f t="shared" si="4"/>
        <v>0.30555555555555547</v>
      </c>
    </row>
    <row r="169" spans="1:7">
      <c r="A169" s="5" t="s">
        <v>156</v>
      </c>
      <c r="B169" s="6"/>
      <c r="C169" s="24"/>
      <c r="D169" s="24"/>
      <c r="E169" s="24"/>
      <c r="F169" s="24"/>
      <c r="G169" s="9">
        <f t="shared" si="4"/>
        <v>0</v>
      </c>
    </row>
    <row r="170" spans="1:7">
      <c r="A170" s="5" t="s">
        <v>157</v>
      </c>
      <c r="B170" s="6"/>
      <c r="C170" s="9">
        <v>0.66666666666666663</v>
      </c>
      <c r="D170" s="9">
        <v>0.95486111111111116</v>
      </c>
      <c r="E170" s="24"/>
      <c r="F170" s="24"/>
      <c r="G170" s="9">
        <f t="shared" si="4"/>
        <v>0.28819444444444453</v>
      </c>
    </row>
    <row r="171" spans="1:7">
      <c r="A171" s="5" t="s">
        <v>158</v>
      </c>
      <c r="B171" s="6"/>
      <c r="C171" s="9">
        <v>0.40486111111111112</v>
      </c>
      <c r="D171" s="9">
        <v>0.64930555555555558</v>
      </c>
      <c r="E171" s="24"/>
      <c r="F171" s="24"/>
      <c r="G171" s="9">
        <f t="shared" si="4"/>
        <v>0.24444444444444446</v>
      </c>
    </row>
    <row r="172" spans="1:7">
      <c r="A172" s="5" t="s">
        <v>159</v>
      </c>
      <c r="B172" s="6"/>
      <c r="C172" s="9">
        <v>0.40277777777777773</v>
      </c>
      <c r="D172" s="9">
        <v>0.66666666666666663</v>
      </c>
      <c r="E172" s="9">
        <v>0.66666666666666663</v>
      </c>
      <c r="F172" s="9">
        <v>0.95138888888888884</v>
      </c>
      <c r="G172" s="9">
        <f t="shared" si="4"/>
        <v>0.54861111111111116</v>
      </c>
    </row>
    <row r="173" spans="1:7">
      <c r="A173" s="5" t="s">
        <v>160</v>
      </c>
      <c r="B173" s="6"/>
      <c r="C173" s="9">
        <v>0.40625</v>
      </c>
      <c r="D173" s="9">
        <v>0.6875</v>
      </c>
      <c r="E173" s="24"/>
      <c r="F173" s="24"/>
      <c r="G173" s="9">
        <f t="shared" si="4"/>
        <v>0.28125</v>
      </c>
    </row>
    <row r="174" spans="1:7">
      <c r="A174" s="5" t="s">
        <v>161</v>
      </c>
      <c r="B174" s="6"/>
      <c r="C174" s="9">
        <v>0.40486111111111112</v>
      </c>
      <c r="D174" s="9">
        <v>0.6875</v>
      </c>
      <c r="E174" s="9"/>
      <c r="F174" s="9"/>
      <c r="G174" s="9">
        <f t="shared" si="4"/>
        <v>0.28263888888888888</v>
      </c>
    </row>
    <row r="175" spans="1:7">
      <c r="A175" s="5" t="s">
        <v>162</v>
      </c>
      <c r="B175" s="6"/>
      <c r="C175" s="24"/>
      <c r="D175" s="24"/>
      <c r="E175" s="24"/>
      <c r="F175" s="24"/>
      <c r="G175" s="9">
        <f t="shared" si="4"/>
        <v>0</v>
      </c>
    </row>
    <row r="176" spans="1:7">
      <c r="A176" s="5" t="s">
        <v>163</v>
      </c>
      <c r="B176" s="6"/>
      <c r="C176" s="24"/>
      <c r="D176" s="24"/>
      <c r="E176" s="24"/>
      <c r="F176" s="24"/>
      <c r="G176" s="9">
        <f t="shared" si="4"/>
        <v>0</v>
      </c>
    </row>
    <row r="177" spans="1:7">
      <c r="A177" s="5" t="s">
        <v>164</v>
      </c>
      <c r="B177" s="6"/>
      <c r="C177" s="9">
        <v>0.65277777777777779</v>
      </c>
      <c r="D177" s="9">
        <v>0.94930555555555562</v>
      </c>
      <c r="E177" s="9"/>
      <c r="F177" s="9"/>
      <c r="G177" s="9">
        <f t="shared" si="4"/>
        <v>0.29652777777777783</v>
      </c>
    </row>
    <row r="178" spans="1:7">
      <c r="A178" s="5" t="s">
        <v>165</v>
      </c>
      <c r="B178" s="6"/>
      <c r="C178" s="9">
        <v>0.39930555555555558</v>
      </c>
      <c r="D178" s="9">
        <v>0.66666666666666663</v>
      </c>
      <c r="E178" s="9"/>
      <c r="F178" s="9"/>
      <c r="G178" s="9">
        <f t="shared" si="4"/>
        <v>0.26736111111111105</v>
      </c>
    </row>
    <row r="179" spans="1:7">
      <c r="A179" s="5" t="s">
        <v>166</v>
      </c>
      <c r="B179" s="6"/>
      <c r="C179" s="9"/>
      <c r="D179" s="9"/>
      <c r="E179" s="9">
        <v>0.67361111111111116</v>
      </c>
      <c r="F179" s="9">
        <v>0.94444444444444453</v>
      </c>
      <c r="G179" s="9">
        <f t="shared" si="4"/>
        <v>0.27083333333333337</v>
      </c>
    </row>
    <row r="180" spans="1:7">
      <c r="A180" s="33" t="s">
        <v>39</v>
      </c>
      <c r="B180" s="33"/>
      <c r="C180" s="33"/>
      <c r="D180" s="33"/>
      <c r="E180" s="33"/>
      <c r="F180" s="33"/>
      <c r="G180" s="10">
        <f>SUM(G149:G179)</f>
        <v>7.2715277777777771</v>
      </c>
    </row>
    <row r="182" spans="1:7">
      <c r="A182" s="34" t="s">
        <v>199</v>
      </c>
      <c r="B182" s="35"/>
      <c r="C182" s="35"/>
      <c r="D182" s="35"/>
      <c r="E182" s="35"/>
      <c r="F182" s="35"/>
      <c r="G182" s="36"/>
    </row>
    <row r="183" spans="1:7">
      <c r="A183" s="13"/>
      <c r="B183" s="13"/>
      <c r="C183" s="34" t="s">
        <v>37</v>
      </c>
      <c r="D183" s="36"/>
      <c r="E183" s="34" t="s">
        <v>36</v>
      </c>
      <c r="F183" s="36"/>
      <c r="G183" s="14"/>
    </row>
    <row r="184" spans="1:7">
      <c r="A184" s="13"/>
      <c r="B184" s="13"/>
      <c r="C184" s="14" t="s">
        <v>35</v>
      </c>
      <c r="D184" s="14" t="s">
        <v>1</v>
      </c>
      <c r="E184" s="14" t="s">
        <v>0</v>
      </c>
      <c r="F184" s="14" t="s">
        <v>1</v>
      </c>
      <c r="G184" s="14" t="s">
        <v>38</v>
      </c>
    </row>
    <row r="185" spans="1:7">
      <c r="A185" s="5" t="s">
        <v>167</v>
      </c>
      <c r="B185" s="6"/>
      <c r="C185" s="9">
        <v>0.4375</v>
      </c>
      <c r="D185" s="9">
        <v>0.66666666666666663</v>
      </c>
      <c r="E185" s="9">
        <v>0.66666666666666663</v>
      </c>
      <c r="F185" s="9">
        <v>0.88541666666666663</v>
      </c>
      <c r="G185" s="9">
        <f>(D185-C185)+(F185-E185)</f>
        <v>0.44791666666666663</v>
      </c>
    </row>
    <row r="186" spans="1:7">
      <c r="A186" s="5" t="s">
        <v>168</v>
      </c>
      <c r="B186" s="6"/>
      <c r="C186" s="9">
        <v>0.40277777777777773</v>
      </c>
      <c r="D186" s="9">
        <v>0.69374999999999998</v>
      </c>
      <c r="E186" s="24"/>
      <c r="F186" s="24"/>
      <c r="G186" s="9">
        <f t="shared" ref="G186:G215" si="5">(D186-C186)+(F186-E186)</f>
        <v>0.29097222222222224</v>
      </c>
    </row>
    <row r="187" spans="1:7">
      <c r="A187" s="5" t="s">
        <v>169</v>
      </c>
      <c r="B187" s="6"/>
      <c r="C187" s="24"/>
      <c r="D187" s="24"/>
      <c r="E187" s="24"/>
      <c r="F187" s="24"/>
      <c r="G187" s="9">
        <f t="shared" si="5"/>
        <v>0</v>
      </c>
    </row>
    <row r="188" spans="1:7">
      <c r="A188" s="5" t="s">
        <v>170</v>
      </c>
      <c r="B188" s="6"/>
      <c r="C188" s="24"/>
      <c r="D188" s="24"/>
      <c r="E188" s="24"/>
      <c r="F188" s="24"/>
      <c r="G188" s="9">
        <f t="shared" si="5"/>
        <v>0</v>
      </c>
    </row>
    <row r="189" spans="1:7">
      <c r="A189" s="5" t="s">
        <v>171</v>
      </c>
      <c r="B189" s="6"/>
      <c r="C189" s="24"/>
      <c r="D189" s="24"/>
      <c r="E189" s="24"/>
      <c r="F189" s="24"/>
      <c r="G189" s="9">
        <f t="shared" si="5"/>
        <v>0</v>
      </c>
    </row>
    <row r="190" spans="1:7">
      <c r="A190" s="5" t="s">
        <v>172</v>
      </c>
      <c r="B190" s="6"/>
      <c r="C190" s="24"/>
      <c r="D190" s="24"/>
      <c r="E190" s="24"/>
      <c r="F190" s="24"/>
      <c r="G190" s="9">
        <f t="shared" si="5"/>
        <v>0</v>
      </c>
    </row>
    <row r="191" spans="1:7">
      <c r="A191" s="5" t="s">
        <v>173</v>
      </c>
      <c r="B191" s="6"/>
      <c r="C191" s="24"/>
      <c r="D191" s="24"/>
      <c r="E191" s="24"/>
      <c r="F191" s="24"/>
      <c r="G191" s="9">
        <f t="shared" si="5"/>
        <v>0</v>
      </c>
    </row>
    <row r="192" spans="1:7">
      <c r="A192" s="5" t="s">
        <v>174</v>
      </c>
      <c r="B192" s="6"/>
      <c r="C192" s="26">
        <v>0.40277777777777773</v>
      </c>
      <c r="D192" s="26">
        <v>0.63194444444444442</v>
      </c>
      <c r="E192" s="24"/>
      <c r="F192" s="24"/>
      <c r="G192" s="9">
        <f t="shared" si="5"/>
        <v>0.22916666666666669</v>
      </c>
    </row>
    <row r="193" spans="1:7">
      <c r="A193" s="5" t="s">
        <v>175</v>
      </c>
      <c r="B193" s="6"/>
      <c r="C193" s="24"/>
      <c r="D193" s="24"/>
      <c r="E193" s="24"/>
      <c r="F193" s="24"/>
      <c r="G193" s="9">
        <f t="shared" si="5"/>
        <v>0</v>
      </c>
    </row>
    <row r="194" spans="1:7">
      <c r="A194" s="5" t="s">
        <v>176</v>
      </c>
      <c r="B194" s="6"/>
      <c r="C194" s="24"/>
      <c r="D194" s="24"/>
      <c r="E194" s="24"/>
      <c r="F194" s="24"/>
      <c r="G194" s="9">
        <f t="shared" si="5"/>
        <v>0</v>
      </c>
    </row>
    <row r="195" spans="1:7">
      <c r="A195" s="5" t="s">
        <v>177</v>
      </c>
      <c r="B195" s="6"/>
      <c r="C195" s="24"/>
      <c r="D195" s="24"/>
      <c r="E195" s="24"/>
      <c r="F195" s="24"/>
      <c r="G195" s="9">
        <f t="shared" si="5"/>
        <v>0</v>
      </c>
    </row>
    <row r="196" spans="1:7">
      <c r="A196" s="5" t="s">
        <v>178</v>
      </c>
      <c r="B196" s="6"/>
      <c r="C196" s="9">
        <v>0.66319444444444442</v>
      </c>
      <c r="D196" s="9">
        <v>0.98263888888888884</v>
      </c>
      <c r="E196" s="24"/>
      <c r="F196" s="24"/>
      <c r="G196" s="9">
        <f t="shared" si="5"/>
        <v>0.31944444444444442</v>
      </c>
    </row>
    <row r="197" spans="1:7">
      <c r="A197" s="5" t="s">
        <v>179</v>
      </c>
      <c r="B197" s="6"/>
      <c r="C197" s="9">
        <v>0.40138888888888885</v>
      </c>
      <c r="D197" s="9">
        <v>0.6777777777777777</v>
      </c>
      <c r="E197" s="9">
        <v>0.66666666666666663</v>
      </c>
      <c r="F197" s="9">
        <v>0.91666666666666663</v>
      </c>
      <c r="G197" s="9">
        <f t="shared" si="5"/>
        <v>0.5263888888888888</v>
      </c>
    </row>
    <row r="198" spans="1:7">
      <c r="A198" s="5" t="s">
        <v>180</v>
      </c>
      <c r="B198" s="6"/>
      <c r="C198" s="9">
        <v>0.40972222222222227</v>
      </c>
      <c r="D198" s="9">
        <v>0.66666666666666663</v>
      </c>
      <c r="E198" s="9">
        <v>0.66666666666666663</v>
      </c>
      <c r="F198" s="9">
        <v>0.89930555555555547</v>
      </c>
      <c r="G198" s="9">
        <f t="shared" si="5"/>
        <v>0.4895833333333332</v>
      </c>
    </row>
    <row r="199" spans="1:7">
      <c r="A199" s="5" t="s">
        <v>181</v>
      </c>
      <c r="B199" s="6"/>
      <c r="C199" s="9">
        <v>0.40486111111111112</v>
      </c>
      <c r="D199" s="9">
        <v>0.61458333333333337</v>
      </c>
      <c r="E199" s="9">
        <v>0.66666666666666663</v>
      </c>
      <c r="F199" s="9">
        <v>0.91666666666666663</v>
      </c>
      <c r="G199" s="9">
        <f t="shared" si="5"/>
        <v>0.45972222222222225</v>
      </c>
    </row>
    <row r="200" spans="1:7">
      <c r="A200" s="5" t="s">
        <v>182</v>
      </c>
      <c r="B200" s="6"/>
      <c r="C200" s="9">
        <v>0.38194444444444442</v>
      </c>
      <c r="D200" s="9">
        <v>0.67013888888888884</v>
      </c>
      <c r="E200" s="24"/>
      <c r="F200" s="24"/>
      <c r="G200" s="9">
        <f t="shared" si="5"/>
        <v>0.28819444444444442</v>
      </c>
    </row>
    <row r="201" spans="1:7">
      <c r="A201" s="5" t="s">
        <v>183</v>
      </c>
      <c r="B201" s="6"/>
      <c r="C201" s="9">
        <v>0.34722222222222227</v>
      </c>
      <c r="D201" s="9">
        <v>0.75</v>
      </c>
      <c r="E201" s="24"/>
      <c r="F201" s="24"/>
      <c r="G201" s="9">
        <f t="shared" si="5"/>
        <v>0.40277777777777773</v>
      </c>
    </row>
    <row r="202" spans="1:7">
      <c r="A202" s="5" t="s">
        <v>184</v>
      </c>
      <c r="B202" s="6"/>
      <c r="C202" s="9">
        <v>0.35069444444444442</v>
      </c>
      <c r="D202" s="9">
        <v>0.72222222222222221</v>
      </c>
      <c r="E202" s="24"/>
      <c r="F202" s="24"/>
      <c r="G202" s="9">
        <f t="shared" si="5"/>
        <v>0.37152777777777779</v>
      </c>
    </row>
    <row r="203" spans="1:7">
      <c r="A203" s="5" t="s">
        <v>185</v>
      </c>
      <c r="B203" s="6"/>
      <c r="C203" s="9">
        <v>0.73958333333333337</v>
      </c>
      <c r="D203" s="9">
        <v>0.92361111111111116</v>
      </c>
      <c r="E203" s="9"/>
      <c r="F203" s="9"/>
      <c r="G203" s="9">
        <f t="shared" si="5"/>
        <v>0.18402777777777779</v>
      </c>
    </row>
    <row r="204" spans="1:7">
      <c r="A204" s="5" t="s">
        <v>186</v>
      </c>
      <c r="B204" s="6"/>
      <c r="C204" s="9">
        <v>0.3923611111111111</v>
      </c>
      <c r="D204" s="9">
        <v>0.70833333333333337</v>
      </c>
      <c r="E204" s="9"/>
      <c r="F204" s="9"/>
      <c r="G204" s="9">
        <f t="shared" si="5"/>
        <v>0.31597222222222227</v>
      </c>
    </row>
    <row r="205" spans="1:7">
      <c r="A205" s="5" t="s">
        <v>187</v>
      </c>
      <c r="B205" s="6"/>
      <c r="C205" s="9">
        <v>0.39930555555555558</v>
      </c>
      <c r="D205" s="9">
        <v>0.65972222222222221</v>
      </c>
      <c r="E205" s="9">
        <v>0.65972222222222221</v>
      </c>
      <c r="F205" s="9">
        <v>0.89583333333333337</v>
      </c>
      <c r="G205" s="9">
        <f t="shared" si="5"/>
        <v>0.49652777777777779</v>
      </c>
    </row>
    <row r="206" spans="1:7">
      <c r="A206" s="5" t="s">
        <v>188</v>
      </c>
      <c r="B206" s="6"/>
      <c r="C206" s="9">
        <v>0.39930555555555558</v>
      </c>
      <c r="D206" s="9">
        <v>0.60416666666666663</v>
      </c>
      <c r="E206" s="9"/>
      <c r="F206" s="9"/>
      <c r="G206" s="9">
        <f t="shared" si="5"/>
        <v>0.20486111111111105</v>
      </c>
    </row>
    <row r="207" spans="1:7">
      <c r="A207" s="5" t="s">
        <v>189</v>
      </c>
      <c r="B207" s="6"/>
      <c r="C207" s="9">
        <v>0.40972222222222227</v>
      </c>
      <c r="D207" s="9">
        <v>0.75</v>
      </c>
      <c r="E207" s="9"/>
      <c r="F207" s="9"/>
      <c r="G207" s="9">
        <f t="shared" si="5"/>
        <v>0.34027777777777773</v>
      </c>
    </row>
    <row r="208" spans="1:7">
      <c r="A208" s="5" t="s">
        <v>190</v>
      </c>
      <c r="B208" s="6"/>
      <c r="C208" s="24"/>
      <c r="D208" s="24"/>
      <c r="E208" s="24"/>
      <c r="F208" s="24"/>
      <c r="G208" s="9">
        <f t="shared" si="5"/>
        <v>0</v>
      </c>
    </row>
    <row r="209" spans="1:7">
      <c r="A209" s="5" t="s">
        <v>191</v>
      </c>
      <c r="B209" s="6"/>
      <c r="C209" s="24"/>
      <c r="D209" s="24"/>
      <c r="E209" s="24"/>
      <c r="F209" s="24"/>
      <c r="G209" s="9">
        <f t="shared" si="5"/>
        <v>0</v>
      </c>
    </row>
    <row r="210" spans="1:7">
      <c r="A210" s="5" t="s">
        <v>192</v>
      </c>
      <c r="B210" s="6"/>
      <c r="C210" s="24"/>
      <c r="D210" s="24"/>
      <c r="E210" s="24"/>
      <c r="F210" s="24"/>
      <c r="G210" s="9">
        <f t="shared" si="5"/>
        <v>0</v>
      </c>
    </row>
    <row r="211" spans="1:7">
      <c r="A211" s="5" t="s">
        <v>193</v>
      </c>
      <c r="B211" s="6"/>
      <c r="C211" s="9">
        <v>0.40277777777777773</v>
      </c>
      <c r="D211" s="9">
        <v>0.66666666666666663</v>
      </c>
      <c r="E211" s="9">
        <v>0.66666666666666663</v>
      </c>
      <c r="F211" s="9">
        <v>0.92708333333333337</v>
      </c>
      <c r="G211" s="9">
        <f t="shared" si="5"/>
        <v>0.52430555555555558</v>
      </c>
    </row>
    <row r="212" spans="1:7">
      <c r="A212" s="5" t="s">
        <v>194</v>
      </c>
      <c r="B212" s="6"/>
      <c r="C212" s="9"/>
      <c r="D212" s="9"/>
      <c r="E212" s="9">
        <v>0.67361111111111116</v>
      </c>
      <c r="F212" s="9">
        <v>0.89930555555555547</v>
      </c>
      <c r="G212" s="9">
        <f t="shared" si="5"/>
        <v>0.22569444444444431</v>
      </c>
    </row>
    <row r="213" spans="1:7">
      <c r="A213" s="5" t="s">
        <v>195</v>
      </c>
      <c r="B213" s="6"/>
      <c r="C213" s="9">
        <v>0.40416666666666662</v>
      </c>
      <c r="D213" s="9">
        <v>0.66666666666666663</v>
      </c>
      <c r="E213" s="9">
        <v>0.66666666666666663</v>
      </c>
      <c r="F213" s="9">
        <v>0.89583333333333337</v>
      </c>
      <c r="G213" s="9">
        <f t="shared" si="5"/>
        <v>0.49166666666666675</v>
      </c>
    </row>
    <row r="214" spans="1:7">
      <c r="A214" s="5" t="s">
        <v>196</v>
      </c>
      <c r="B214" s="6"/>
      <c r="C214" s="9">
        <v>0.37847222222222227</v>
      </c>
      <c r="D214" s="9">
        <v>0.71527777777777779</v>
      </c>
      <c r="E214" s="24"/>
      <c r="F214" s="24"/>
      <c r="G214" s="9">
        <f t="shared" si="5"/>
        <v>0.33680555555555552</v>
      </c>
    </row>
    <row r="215" spans="1:7">
      <c r="A215" s="5" t="s">
        <v>197</v>
      </c>
      <c r="B215" s="6"/>
      <c r="C215" s="24"/>
      <c r="D215" s="24"/>
      <c r="E215" s="24"/>
      <c r="F215" s="24"/>
      <c r="G215" s="9">
        <f t="shared" si="5"/>
        <v>0</v>
      </c>
    </row>
    <row r="216" spans="1:7">
      <c r="A216" s="33" t="s">
        <v>39</v>
      </c>
      <c r="B216" s="33"/>
      <c r="C216" s="33"/>
      <c r="D216" s="33"/>
      <c r="E216" s="33"/>
      <c r="F216" s="33"/>
      <c r="G216" s="10">
        <f>SUM(G185:G215)</f>
        <v>6.9458333333333329</v>
      </c>
    </row>
    <row r="218" spans="1:7">
      <c r="A218" s="37" t="s">
        <v>200</v>
      </c>
      <c r="B218" s="38"/>
      <c r="C218" s="38"/>
      <c r="D218" s="38"/>
      <c r="E218" s="38"/>
      <c r="F218" s="38"/>
      <c r="G218" s="39"/>
    </row>
    <row r="219" spans="1:7">
      <c r="A219" s="15"/>
      <c r="B219" s="15"/>
      <c r="C219" s="37" t="s">
        <v>37</v>
      </c>
      <c r="D219" s="39"/>
      <c r="E219" s="37" t="s">
        <v>36</v>
      </c>
      <c r="F219" s="39"/>
      <c r="G219" s="16"/>
    </row>
    <row r="220" spans="1:7">
      <c r="A220" s="15"/>
      <c r="B220" s="15"/>
      <c r="C220" s="16" t="s">
        <v>35</v>
      </c>
      <c r="D220" s="16" t="s">
        <v>1</v>
      </c>
      <c r="E220" s="16" t="s">
        <v>0</v>
      </c>
      <c r="F220" s="16" t="s">
        <v>1</v>
      </c>
      <c r="G220" s="16" t="s">
        <v>38</v>
      </c>
    </row>
    <row r="221" spans="1:7">
      <c r="A221" s="5" t="s">
        <v>201</v>
      </c>
      <c r="B221" s="27"/>
      <c r="C221" s="24"/>
      <c r="D221" s="24"/>
      <c r="E221" s="24"/>
      <c r="F221" s="24"/>
      <c r="G221" s="9">
        <f>(D221-C221)+(F221-E221)</f>
        <v>0</v>
      </c>
    </row>
    <row r="222" spans="1:7">
      <c r="A222" s="5" t="s">
        <v>202</v>
      </c>
      <c r="B222" s="6"/>
      <c r="C222" s="9"/>
      <c r="D222" s="9"/>
      <c r="E222" s="9">
        <v>0.66666666666666663</v>
      </c>
      <c r="F222" s="9">
        <v>0.89930555555555547</v>
      </c>
      <c r="G222" s="9"/>
    </row>
    <row r="223" spans="1:7">
      <c r="A223" s="5" t="s">
        <v>203</v>
      </c>
      <c r="B223" s="6"/>
      <c r="C223" s="9">
        <v>0.3923611111111111</v>
      </c>
      <c r="D223" s="9">
        <v>0.62847222222222221</v>
      </c>
      <c r="E223" s="24"/>
      <c r="F223" s="24"/>
      <c r="G223" s="9">
        <f t="shared" ref="G223:G250" si="6">(D223-C223)+(F223-E223)</f>
        <v>0.2361111111111111</v>
      </c>
    </row>
    <row r="224" spans="1:7">
      <c r="A224" s="5" t="s">
        <v>204</v>
      </c>
      <c r="B224" s="6"/>
      <c r="C224" s="9">
        <v>0.39930555555555558</v>
      </c>
      <c r="D224" s="9">
        <v>0.60902777777777783</v>
      </c>
      <c r="E224" s="9">
        <v>0.67569444444444438</v>
      </c>
      <c r="F224" s="9">
        <v>0.96180555555555547</v>
      </c>
      <c r="G224" s="9">
        <f t="shared" si="6"/>
        <v>0.49583333333333335</v>
      </c>
    </row>
    <row r="225" spans="1:7">
      <c r="A225" s="5" t="s">
        <v>205</v>
      </c>
      <c r="B225" s="6"/>
      <c r="C225" s="24"/>
      <c r="D225" s="24"/>
      <c r="E225" s="24"/>
      <c r="F225" s="24"/>
      <c r="G225" s="9">
        <f t="shared" si="6"/>
        <v>0</v>
      </c>
    </row>
    <row r="226" spans="1:7">
      <c r="A226" s="5" t="s">
        <v>206</v>
      </c>
      <c r="B226" s="6"/>
      <c r="C226" s="9">
        <v>0.42708333333333331</v>
      </c>
      <c r="D226" s="9">
        <v>0.65972222222222221</v>
      </c>
      <c r="E226" s="24"/>
      <c r="F226" s="24"/>
      <c r="G226" s="9">
        <f t="shared" si="6"/>
        <v>0.2326388888888889</v>
      </c>
    </row>
    <row r="227" spans="1:7">
      <c r="A227" s="5" t="s">
        <v>207</v>
      </c>
      <c r="B227" s="6"/>
      <c r="C227" s="24"/>
      <c r="D227" s="24"/>
      <c r="E227" s="24"/>
      <c r="F227" s="24"/>
      <c r="G227" s="9">
        <f t="shared" si="6"/>
        <v>0</v>
      </c>
    </row>
    <row r="228" spans="1:7">
      <c r="A228" s="5" t="s">
        <v>208</v>
      </c>
      <c r="B228" s="6"/>
      <c r="C228" s="24"/>
      <c r="D228" s="24"/>
      <c r="E228" s="24"/>
      <c r="F228" s="24"/>
      <c r="G228" s="9">
        <f t="shared" si="6"/>
        <v>0</v>
      </c>
    </row>
    <row r="229" spans="1:7">
      <c r="A229" s="5" t="s">
        <v>209</v>
      </c>
      <c r="B229" s="6"/>
      <c r="C229" s="24"/>
      <c r="D229" s="24"/>
      <c r="E229" s="24"/>
      <c r="F229" s="24"/>
      <c r="G229" s="9">
        <f t="shared" si="6"/>
        <v>0</v>
      </c>
    </row>
    <row r="230" spans="1:7">
      <c r="A230" s="5" t="s">
        <v>210</v>
      </c>
      <c r="B230" s="6"/>
      <c r="C230" s="9">
        <v>0.4375</v>
      </c>
      <c r="D230" s="9">
        <v>0.55208333333333337</v>
      </c>
      <c r="E230" s="24"/>
      <c r="F230" s="24"/>
      <c r="G230" s="9">
        <f t="shared" si="6"/>
        <v>0.11458333333333337</v>
      </c>
    </row>
    <row r="231" spans="1:7">
      <c r="A231" s="5" t="s">
        <v>211</v>
      </c>
      <c r="B231" s="6"/>
      <c r="C231" s="9">
        <v>0.70833333333333337</v>
      </c>
      <c r="D231" s="9">
        <v>0.83333333333333337</v>
      </c>
      <c r="E231" s="24"/>
      <c r="F231" s="24"/>
      <c r="G231" s="9">
        <f t="shared" si="6"/>
        <v>0.125</v>
      </c>
    </row>
    <row r="232" spans="1:7">
      <c r="A232" s="5" t="s">
        <v>212</v>
      </c>
      <c r="B232" s="6"/>
      <c r="C232" s="24"/>
      <c r="D232" s="24"/>
      <c r="E232" s="24"/>
      <c r="F232" s="24"/>
      <c r="G232" s="9">
        <f t="shared" si="6"/>
        <v>0</v>
      </c>
    </row>
    <row r="233" spans="1:7">
      <c r="A233" s="5" t="s">
        <v>213</v>
      </c>
      <c r="B233" s="6"/>
      <c r="C233" s="24"/>
      <c r="D233" s="24"/>
      <c r="E233" s="24"/>
      <c r="F233" s="24"/>
      <c r="G233" s="9">
        <f t="shared" si="6"/>
        <v>0</v>
      </c>
    </row>
    <row r="234" spans="1:7">
      <c r="A234" s="5" t="s">
        <v>214</v>
      </c>
      <c r="B234" s="6"/>
      <c r="C234" s="24"/>
      <c r="D234" s="24"/>
      <c r="E234" s="24"/>
      <c r="F234" s="24"/>
      <c r="G234" s="9">
        <f t="shared" si="6"/>
        <v>0</v>
      </c>
    </row>
    <row r="235" spans="1:7">
      <c r="A235" s="5" t="s">
        <v>215</v>
      </c>
      <c r="B235" s="6"/>
      <c r="C235" s="24"/>
      <c r="D235" s="24"/>
      <c r="E235" s="24"/>
      <c r="F235" s="24"/>
      <c r="G235" s="9">
        <f t="shared" si="6"/>
        <v>0</v>
      </c>
    </row>
    <row r="236" spans="1:7">
      <c r="A236" s="5" t="s">
        <v>216</v>
      </c>
      <c r="B236" s="6"/>
      <c r="C236" s="9">
        <v>0.67083333333333339</v>
      </c>
      <c r="D236" s="9">
        <v>0.94791666666666663</v>
      </c>
      <c r="E236" s="24"/>
      <c r="F236" s="24"/>
      <c r="G236" s="9">
        <f t="shared" si="6"/>
        <v>0.27708333333333324</v>
      </c>
    </row>
    <row r="237" spans="1:7">
      <c r="A237" s="5" t="s">
        <v>217</v>
      </c>
      <c r="B237" s="6"/>
      <c r="C237" s="9">
        <v>0.3888888888888889</v>
      </c>
      <c r="D237" s="9">
        <v>0.57638888888888895</v>
      </c>
      <c r="E237" s="24"/>
      <c r="F237" s="24"/>
      <c r="G237" s="9">
        <f t="shared" si="6"/>
        <v>0.18750000000000006</v>
      </c>
    </row>
    <row r="238" spans="1:7">
      <c r="A238" s="5" t="s">
        <v>218</v>
      </c>
      <c r="B238" s="6"/>
      <c r="C238" s="9">
        <v>0.375</v>
      </c>
      <c r="D238" s="9">
        <v>0.58680555555555558</v>
      </c>
      <c r="E238" s="9">
        <v>0.66666666666666663</v>
      </c>
      <c r="F238" s="9">
        <v>0.92013888888888884</v>
      </c>
      <c r="G238" s="9">
        <f t="shared" si="6"/>
        <v>0.46527777777777779</v>
      </c>
    </row>
    <row r="239" spans="1:7">
      <c r="A239" s="5" t="s">
        <v>219</v>
      </c>
      <c r="B239" s="6"/>
      <c r="C239" s="9">
        <v>0.38055555555555554</v>
      </c>
      <c r="D239" s="9">
        <v>0.60416666666666663</v>
      </c>
      <c r="E239" s="9"/>
      <c r="F239" s="9"/>
      <c r="G239" s="9">
        <f t="shared" si="6"/>
        <v>0.22361111111111109</v>
      </c>
    </row>
    <row r="240" spans="1:7">
      <c r="A240" s="5" t="s">
        <v>220</v>
      </c>
      <c r="B240" s="6"/>
      <c r="C240" s="9">
        <v>0.38194444444444442</v>
      </c>
      <c r="D240" s="9">
        <v>0.65277777777777779</v>
      </c>
      <c r="E240" s="9"/>
      <c r="F240" s="9"/>
      <c r="G240" s="9">
        <f t="shared" si="6"/>
        <v>0.27083333333333337</v>
      </c>
    </row>
    <row r="241" spans="1:7">
      <c r="A241" s="5" t="s">
        <v>221</v>
      </c>
      <c r="B241" s="6"/>
      <c r="C241" s="9"/>
      <c r="D241" s="9"/>
      <c r="E241" s="9"/>
      <c r="F241" s="9"/>
      <c r="G241" s="9">
        <f t="shared" si="6"/>
        <v>0</v>
      </c>
    </row>
    <row r="242" spans="1:7">
      <c r="A242" s="5" t="s">
        <v>222</v>
      </c>
      <c r="B242" s="6"/>
      <c r="C242" s="9"/>
      <c r="D242" s="9"/>
      <c r="E242" s="9"/>
      <c r="F242" s="9"/>
      <c r="G242" s="9">
        <f t="shared" si="6"/>
        <v>0</v>
      </c>
    </row>
    <row r="243" spans="1:7">
      <c r="A243" s="5" t="s">
        <v>223</v>
      </c>
      <c r="B243" s="6"/>
      <c r="C243" s="9">
        <v>0.6875</v>
      </c>
      <c r="D243" s="9">
        <v>0.88888888888888884</v>
      </c>
      <c r="E243" s="9"/>
      <c r="F243" s="9"/>
      <c r="G243" s="9">
        <f t="shared" si="6"/>
        <v>0.20138888888888884</v>
      </c>
    </row>
    <row r="244" spans="1:7">
      <c r="A244" s="5" t="s">
        <v>224</v>
      </c>
      <c r="B244" s="6"/>
      <c r="C244" s="9">
        <v>0.41666666666666669</v>
      </c>
      <c r="D244" s="9">
        <v>0.625</v>
      </c>
      <c r="E244" s="9"/>
      <c r="F244" s="9"/>
      <c r="G244" s="9">
        <f t="shared" si="6"/>
        <v>0.20833333333333331</v>
      </c>
    </row>
    <row r="245" spans="1:7">
      <c r="A245" s="5" t="s">
        <v>225</v>
      </c>
      <c r="B245" s="6"/>
      <c r="C245" s="9">
        <v>0.67708333333333337</v>
      </c>
      <c r="D245" s="9">
        <v>0.89236111111111116</v>
      </c>
      <c r="E245" s="9"/>
      <c r="F245" s="9"/>
      <c r="G245" s="9">
        <f t="shared" si="6"/>
        <v>0.21527777777777779</v>
      </c>
    </row>
    <row r="246" spans="1:7">
      <c r="A246" s="5" t="s">
        <v>226</v>
      </c>
      <c r="B246" s="6"/>
      <c r="C246" s="9">
        <v>0.3923611111111111</v>
      </c>
      <c r="D246" s="9">
        <v>0.64583333333333337</v>
      </c>
      <c r="E246" s="9">
        <v>0.66666666666666663</v>
      </c>
      <c r="F246" s="9">
        <v>0.93402777777777779</v>
      </c>
      <c r="G246" s="9">
        <f t="shared" si="6"/>
        <v>0.52083333333333348</v>
      </c>
    </row>
    <row r="247" spans="1:7">
      <c r="A247" s="5" t="s">
        <v>227</v>
      </c>
      <c r="B247" s="6"/>
      <c r="C247" s="9">
        <v>0.3888888888888889</v>
      </c>
      <c r="D247" s="9">
        <v>0.68402777777777779</v>
      </c>
      <c r="E247" s="9"/>
      <c r="F247" s="9"/>
      <c r="G247" s="9">
        <f t="shared" si="6"/>
        <v>0.2951388888888889</v>
      </c>
    </row>
    <row r="248" spans="1:7">
      <c r="A248" s="5" t="s">
        <v>228</v>
      </c>
      <c r="B248" s="6"/>
      <c r="C248" s="9"/>
      <c r="D248" s="9"/>
      <c r="E248" s="9"/>
      <c r="F248" s="9"/>
      <c r="G248" s="9">
        <f t="shared" si="6"/>
        <v>0</v>
      </c>
    </row>
    <row r="249" spans="1:7">
      <c r="A249" s="5" t="s">
        <v>229</v>
      </c>
      <c r="B249" s="6"/>
      <c r="C249" s="9"/>
      <c r="D249" s="9"/>
      <c r="E249" s="9"/>
      <c r="F249" s="9"/>
      <c r="G249" s="9">
        <f t="shared" si="6"/>
        <v>0</v>
      </c>
    </row>
    <row r="250" spans="1:7">
      <c r="A250" s="5" t="s">
        <v>230</v>
      </c>
      <c r="B250" s="6"/>
      <c r="C250" s="9">
        <v>0.6875</v>
      </c>
      <c r="D250" s="9">
        <v>0.93402777777777779</v>
      </c>
      <c r="E250" s="9"/>
      <c r="F250" s="9"/>
      <c r="G250" s="9">
        <f t="shared" si="6"/>
        <v>0.24652777777777779</v>
      </c>
    </row>
    <row r="251" spans="1:7">
      <c r="A251" s="33" t="s">
        <v>39</v>
      </c>
      <c r="B251" s="33"/>
      <c r="C251" s="33"/>
      <c r="D251" s="33"/>
      <c r="E251" s="33"/>
      <c r="F251" s="33"/>
      <c r="G251" s="10">
        <f>SUM(G221:G250)</f>
        <v>4.3159722222222223</v>
      </c>
    </row>
    <row r="253" spans="1:7">
      <c r="A253" s="37" t="s">
        <v>231</v>
      </c>
      <c r="B253" s="38"/>
      <c r="C253" s="38"/>
      <c r="D253" s="38"/>
      <c r="E253" s="38"/>
      <c r="F253" s="38"/>
      <c r="G253" s="39"/>
    </row>
    <row r="254" spans="1:7">
      <c r="A254" s="15"/>
      <c r="B254" s="15"/>
      <c r="C254" s="37" t="s">
        <v>37</v>
      </c>
      <c r="D254" s="39"/>
      <c r="E254" s="37" t="s">
        <v>36</v>
      </c>
      <c r="F254" s="39"/>
      <c r="G254" s="16"/>
    </row>
    <row r="255" spans="1:7">
      <c r="A255" s="15"/>
      <c r="B255" s="15"/>
      <c r="C255" s="16" t="s">
        <v>35</v>
      </c>
      <c r="D255" s="16" t="s">
        <v>1</v>
      </c>
      <c r="E255" s="16" t="s">
        <v>0</v>
      </c>
      <c r="F255" s="16" t="s">
        <v>1</v>
      </c>
      <c r="G255" s="16" t="s">
        <v>38</v>
      </c>
    </row>
    <row r="256" spans="1:7">
      <c r="A256" s="5" t="s">
        <v>232</v>
      </c>
      <c r="B256" s="6"/>
      <c r="C256" s="9">
        <v>0.38194444444444442</v>
      </c>
      <c r="D256" s="9">
        <v>0.61458333333333337</v>
      </c>
      <c r="E256" s="9"/>
      <c r="F256" s="9"/>
      <c r="G256" s="9">
        <f>(D256-C256)+(F256-E256)</f>
        <v>0.23263888888888895</v>
      </c>
    </row>
    <row r="257" spans="1:7">
      <c r="A257" s="5" t="s">
        <v>233</v>
      </c>
      <c r="B257" s="6"/>
      <c r="C257" s="9">
        <v>0.3923611111111111</v>
      </c>
      <c r="D257" s="9">
        <v>0.625</v>
      </c>
      <c r="E257" s="9">
        <v>0.67013888888888884</v>
      </c>
      <c r="F257" s="9">
        <v>0.90972222222222221</v>
      </c>
      <c r="G257" s="9">
        <f t="shared" ref="G257:G285" si="7">(D257-C257)+(F257-E257)</f>
        <v>0.47222222222222227</v>
      </c>
    </row>
    <row r="258" spans="1:7">
      <c r="A258" s="5" t="s">
        <v>234</v>
      </c>
      <c r="B258" s="6"/>
      <c r="C258" s="9">
        <v>0.38541666666666669</v>
      </c>
      <c r="D258" s="9">
        <v>0.61458333333333337</v>
      </c>
      <c r="E258" s="9"/>
      <c r="F258" s="9"/>
      <c r="G258" s="9">
        <f t="shared" si="7"/>
        <v>0.22916666666666669</v>
      </c>
    </row>
    <row r="259" spans="1:7">
      <c r="A259" s="5" t="s">
        <v>235</v>
      </c>
      <c r="B259" s="6"/>
      <c r="C259" s="9">
        <v>0.38541666666666669</v>
      </c>
      <c r="D259" s="9">
        <v>0.65277777777777779</v>
      </c>
      <c r="E259" s="9"/>
      <c r="F259" s="9"/>
      <c r="G259" s="9">
        <f t="shared" si="7"/>
        <v>0.2673611111111111</v>
      </c>
    </row>
    <row r="260" spans="1:7">
      <c r="A260" s="5" t="s">
        <v>236</v>
      </c>
      <c r="B260" s="6"/>
      <c r="C260" s="9"/>
      <c r="D260" s="9"/>
      <c r="E260" s="9"/>
      <c r="F260" s="9"/>
      <c r="G260" s="9">
        <f t="shared" si="7"/>
        <v>0</v>
      </c>
    </row>
    <row r="261" spans="1:7">
      <c r="A261" s="5" t="s">
        <v>237</v>
      </c>
      <c r="B261" s="6"/>
      <c r="C261" s="9"/>
      <c r="D261" s="9"/>
      <c r="E261" s="9"/>
      <c r="F261" s="9"/>
      <c r="G261" s="9">
        <f t="shared" si="7"/>
        <v>0</v>
      </c>
    </row>
    <row r="262" spans="1:7">
      <c r="A262" s="5" t="s">
        <v>238</v>
      </c>
      <c r="B262" s="6"/>
      <c r="C262" s="9">
        <v>0.66875000000000007</v>
      </c>
      <c r="D262" s="9">
        <v>0.91666666666666663</v>
      </c>
      <c r="E262" s="9"/>
      <c r="F262" s="9"/>
      <c r="G262" s="9">
        <f t="shared" si="7"/>
        <v>0.24791666666666656</v>
      </c>
    </row>
    <row r="263" spans="1:7">
      <c r="A263" s="5" t="s">
        <v>239</v>
      </c>
      <c r="B263" s="6"/>
      <c r="C263" s="9">
        <v>0.37847222222222227</v>
      </c>
      <c r="D263" s="9">
        <v>0.60416666666666663</v>
      </c>
      <c r="E263" s="9">
        <v>0.66666666666666663</v>
      </c>
      <c r="F263" s="9">
        <v>0.875</v>
      </c>
      <c r="G263" s="9">
        <f t="shared" si="7"/>
        <v>0.43402777777777773</v>
      </c>
    </row>
    <row r="264" spans="1:7">
      <c r="A264" s="5" t="s">
        <v>240</v>
      </c>
      <c r="B264" s="6"/>
      <c r="C264" s="9"/>
      <c r="D264" s="9"/>
      <c r="E264" s="9">
        <v>0.66666666666666663</v>
      </c>
      <c r="F264" s="9">
        <v>0.92708333333333337</v>
      </c>
      <c r="G264" s="9">
        <f t="shared" si="7"/>
        <v>0.26041666666666674</v>
      </c>
    </row>
    <row r="265" spans="1:7">
      <c r="A265" s="5" t="s">
        <v>241</v>
      </c>
      <c r="B265" s="6"/>
      <c r="C265" s="9">
        <v>0.39583333333333331</v>
      </c>
      <c r="D265" s="9">
        <v>0.57638888888888895</v>
      </c>
      <c r="E265" s="9">
        <v>0.67013888888888884</v>
      </c>
      <c r="F265" s="9">
        <v>0.92708333333333337</v>
      </c>
      <c r="G265" s="9">
        <f t="shared" si="7"/>
        <v>0.43750000000000017</v>
      </c>
    </row>
    <row r="266" spans="1:7">
      <c r="A266" s="5" t="s">
        <v>242</v>
      </c>
      <c r="B266" s="6"/>
      <c r="C266" s="9">
        <v>0.38541666666666669</v>
      </c>
      <c r="D266" s="9">
        <v>0.57638888888888895</v>
      </c>
      <c r="E266" s="9"/>
      <c r="F266" s="9"/>
      <c r="G266" s="9">
        <f t="shared" si="7"/>
        <v>0.19097222222222227</v>
      </c>
    </row>
    <row r="267" spans="1:7">
      <c r="A267" s="5" t="s">
        <v>243</v>
      </c>
      <c r="B267" s="6"/>
      <c r="C267" s="9"/>
      <c r="D267" s="9"/>
      <c r="E267" s="9"/>
      <c r="F267" s="9"/>
      <c r="G267" s="9">
        <f t="shared" si="7"/>
        <v>0</v>
      </c>
    </row>
    <row r="268" spans="1:7">
      <c r="A268" s="5" t="s">
        <v>244</v>
      </c>
      <c r="B268" s="6"/>
      <c r="C268" s="9"/>
      <c r="D268" s="9"/>
      <c r="E268" s="9"/>
      <c r="F268" s="9"/>
      <c r="G268" s="9">
        <f t="shared" si="7"/>
        <v>0</v>
      </c>
    </row>
    <row r="269" spans="1:7">
      <c r="A269" s="5" t="s">
        <v>245</v>
      </c>
      <c r="B269" s="6"/>
      <c r="C269" s="9"/>
      <c r="D269" s="9"/>
      <c r="E269" s="9">
        <v>0.67708333333333337</v>
      </c>
      <c r="F269" s="9">
        <v>0.96527777777777779</v>
      </c>
      <c r="G269" s="9">
        <f t="shared" si="7"/>
        <v>0.28819444444444442</v>
      </c>
    </row>
    <row r="270" spans="1:7">
      <c r="A270" s="5" t="s">
        <v>246</v>
      </c>
      <c r="B270" s="6"/>
      <c r="C270" s="9">
        <v>0.3888888888888889</v>
      </c>
      <c r="D270" s="9">
        <v>0.67013888888888884</v>
      </c>
      <c r="E270" s="9"/>
      <c r="F270" s="9"/>
      <c r="G270" s="9">
        <f t="shared" si="7"/>
        <v>0.28124999999999994</v>
      </c>
    </row>
    <row r="271" spans="1:7">
      <c r="A271" s="5" t="s">
        <v>247</v>
      </c>
      <c r="B271" s="6"/>
      <c r="C271" s="9">
        <v>0.39583333333333331</v>
      </c>
      <c r="D271" s="9">
        <v>0.59722222222222221</v>
      </c>
      <c r="E271" s="9">
        <v>0.68055555555555547</v>
      </c>
      <c r="F271" s="9">
        <v>0.97916666666666663</v>
      </c>
      <c r="G271" s="9">
        <f t="shared" si="7"/>
        <v>0.5</v>
      </c>
    </row>
    <row r="272" spans="1:7">
      <c r="A272" s="5" t="s">
        <v>248</v>
      </c>
      <c r="B272" s="6"/>
      <c r="C272" s="9">
        <v>0.38194444444444442</v>
      </c>
      <c r="D272" s="9">
        <v>0.65972222222222221</v>
      </c>
      <c r="E272" s="9"/>
      <c r="F272" s="9"/>
      <c r="G272" s="9">
        <f t="shared" si="7"/>
        <v>0.27777777777777779</v>
      </c>
    </row>
    <row r="273" spans="1:7">
      <c r="A273" s="5" t="s">
        <v>249</v>
      </c>
      <c r="B273" s="6"/>
      <c r="C273" s="9">
        <v>0.375</v>
      </c>
      <c r="D273" s="9">
        <v>0.60416666666666663</v>
      </c>
      <c r="E273" s="9"/>
      <c r="F273" s="9"/>
      <c r="G273" s="9">
        <f t="shared" si="7"/>
        <v>0.22916666666666663</v>
      </c>
    </row>
    <row r="274" spans="1:7">
      <c r="A274" s="5" t="s">
        <v>250</v>
      </c>
      <c r="B274" s="6"/>
      <c r="C274" s="9"/>
      <c r="D274" s="9"/>
      <c r="E274" s="9"/>
      <c r="F274" s="9"/>
      <c r="G274" s="9">
        <f t="shared" si="7"/>
        <v>0</v>
      </c>
    </row>
    <row r="275" spans="1:7">
      <c r="A275" s="5" t="s">
        <v>251</v>
      </c>
      <c r="B275" s="6"/>
      <c r="C275" s="9"/>
      <c r="D275" s="9"/>
      <c r="E275" s="9"/>
      <c r="F275" s="9"/>
      <c r="G275" s="9">
        <f t="shared" si="7"/>
        <v>0</v>
      </c>
    </row>
    <row r="276" spans="1:7">
      <c r="A276" s="5" t="s">
        <v>252</v>
      </c>
      <c r="B276" s="6"/>
      <c r="C276" s="9"/>
      <c r="D276" s="9"/>
      <c r="E276" s="9">
        <v>0.67708333333333337</v>
      </c>
      <c r="F276" s="9">
        <v>0.89583333333333337</v>
      </c>
      <c r="G276" s="9">
        <f t="shared" si="7"/>
        <v>0.21875</v>
      </c>
    </row>
    <row r="277" spans="1:7">
      <c r="A277" s="5" t="s">
        <v>253</v>
      </c>
      <c r="B277" s="6"/>
      <c r="C277" s="9">
        <v>0.38541666666666669</v>
      </c>
      <c r="D277" s="9">
        <v>0.61805555555555558</v>
      </c>
      <c r="E277" s="9">
        <v>0.6875</v>
      </c>
      <c r="F277" s="9">
        <v>0.875</v>
      </c>
      <c r="G277" s="9">
        <f t="shared" si="7"/>
        <v>0.4201388888888889</v>
      </c>
    </row>
    <row r="278" spans="1:7">
      <c r="A278" s="5" t="s">
        <v>254</v>
      </c>
      <c r="B278" s="6"/>
      <c r="C278" s="9"/>
      <c r="D278" s="9"/>
      <c r="E278" s="9">
        <v>0.67708333333333337</v>
      </c>
      <c r="F278" s="9">
        <v>0.93958333333333333</v>
      </c>
      <c r="G278" s="9">
        <f t="shared" si="7"/>
        <v>0.26249999999999996</v>
      </c>
    </row>
    <row r="279" spans="1:7">
      <c r="A279" s="5" t="s">
        <v>255</v>
      </c>
      <c r="B279" s="6"/>
      <c r="C279" s="9">
        <v>0.38194444444444442</v>
      </c>
      <c r="D279" s="9">
        <v>0.60069444444444442</v>
      </c>
      <c r="E279" s="9">
        <v>0.66666666666666663</v>
      </c>
      <c r="F279" s="9">
        <v>0.90625</v>
      </c>
      <c r="G279" s="9">
        <f t="shared" si="7"/>
        <v>0.45833333333333337</v>
      </c>
    </row>
    <row r="280" spans="1:7">
      <c r="A280" s="5" t="s">
        <v>256</v>
      </c>
      <c r="B280" s="6"/>
      <c r="C280" s="9">
        <v>0.375</v>
      </c>
      <c r="D280" s="9">
        <v>0.69791666666666663</v>
      </c>
      <c r="E280" s="9"/>
      <c r="F280" s="9"/>
      <c r="G280" s="9">
        <f t="shared" si="7"/>
        <v>0.32291666666666663</v>
      </c>
    </row>
    <row r="281" spans="1:7">
      <c r="A281" s="5" t="s">
        <v>257</v>
      </c>
      <c r="B281" s="6"/>
      <c r="C281" s="9"/>
      <c r="D281" s="9"/>
      <c r="E281" s="9"/>
      <c r="F281" s="9"/>
      <c r="G281" s="9">
        <f t="shared" si="7"/>
        <v>0</v>
      </c>
    </row>
    <row r="282" spans="1:7">
      <c r="A282" s="5" t="s">
        <v>258</v>
      </c>
      <c r="B282" s="6"/>
      <c r="C282" s="9"/>
      <c r="D282" s="9"/>
      <c r="E282" s="9"/>
      <c r="F282" s="9"/>
      <c r="G282" s="9">
        <f t="shared" si="7"/>
        <v>0</v>
      </c>
    </row>
    <row r="283" spans="1:7">
      <c r="A283" s="5" t="s">
        <v>259</v>
      </c>
      <c r="B283" s="6"/>
      <c r="C283" s="9"/>
      <c r="D283" s="9"/>
      <c r="E283" s="9">
        <v>0.68055555555555547</v>
      </c>
      <c r="F283" s="9">
        <v>0.88541666666666663</v>
      </c>
      <c r="G283" s="9">
        <f t="shared" si="7"/>
        <v>0.20486111111111116</v>
      </c>
    </row>
    <row r="284" spans="1:7">
      <c r="A284" s="5" t="s">
        <v>260</v>
      </c>
      <c r="B284" s="6"/>
      <c r="C284" s="9">
        <v>0.37847222222222227</v>
      </c>
      <c r="D284" s="9">
        <v>0.63541666666666663</v>
      </c>
      <c r="E284" s="9"/>
      <c r="F284" s="9"/>
      <c r="G284" s="9">
        <f t="shared" si="7"/>
        <v>0.25694444444444436</v>
      </c>
    </row>
    <row r="285" spans="1:7">
      <c r="A285" s="5" t="s">
        <v>261</v>
      </c>
      <c r="B285" s="6"/>
      <c r="C285" s="9">
        <v>0.375</v>
      </c>
      <c r="D285" s="9">
        <v>0.66666666666666663</v>
      </c>
      <c r="E285" s="9">
        <v>0.66666666666666663</v>
      </c>
      <c r="F285" s="9">
        <v>0.89236111111111116</v>
      </c>
      <c r="G285" s="9">
        <f t="shared" si="7"/>
        <v>0.51736111111111116</v>
      </c>
    </row>
    <row r="286" spans="1:7">
      <c r="A286" s="33" t="s">
        <v>39</v>
      </c>
      <c r="B286" s="33"/>
      <c r="C286" s="33"/>
      <c r="D286" s="33"/>
      <c r="E286" s="33"/>
      <c r="F286" s="33"/>
      <c r="G286" s="10">
        <f>SUM(G256:G285)</f>
        <v>7.0104166666666679</v>
      </c>
    </row>
    <row r="288" spans="1:7">
      <c r="A288" s="37" t="s">
        <v>262</v>
      </c>
      <c r="B288" s="38"/>
      <c r="C288" s="38"/>
      <c r="D288" s="38"/>
      <c r="E288" s="38"/>
      <c r="F288" s="38"/>
      <c r="G288" s="39"/>
    </row>
    <row r="289" spans="1:7">
      <c r="A289" s="15"/>
      <c r="B289" s="15"/>
      <c r="C289" s="37" t="s">
        <v>37</v>
      </c>
      <c r="D289" s="39"/>
      <c r="E289" s="37" t="s">
        <v>36</v>
      </c>
      <c r="F289" s="39"/>
      <c r="G289" s="16"/>
    </row>
    <row r="290" spans="1:7">
      <c r="A290" s="15"/>
      <c r="B290" s="15"/>
      <c r="C290" s="16" t="s">
        <v>35</v>
      </c>
      <c r="D290" s="16" t="s">
        <v>1</v>
      </c>
      <c r="E290" s="16" t="s">
        <v>0</v>
      </c>
      <c r="F290" s="16" t="s">
        <v>1</v>
      </c>
      <c r="G290" s="16" t="s">
        <v>38</v>
      </c>
    </row>
    <row r="291" spans="1:7">
      <c r="A291" s="5" t="s">
        <v>263</v>
      </c>
      <c r="B291" s="6"/>
      <c r="C291" s="9">
        <v>0.38541666666666669</v>
      </c>
      <c r="D291" s="9">
        <v>0.60416666666666663</v>
      </c>
      <c r="E291" s="9"/>
      <c r="F291" s="9"/>
      <c r="G291" s="9">
        <f>(D291-C291)+(F291-E291)</f>
        <v>0.21874999999999994</v>
      </c>
    </row>
    <row r="292" spans="1:7">
      <c r="A292" s="5" t="s">
        <v>264</v>
      </c>
      <c r="B292" s="6"/>
      <c r="C292" s="9">
        <v>0.38194444444444442</v>
      </c>
      <c r="D292" s="9">
        <v>0.66666666666666663</v>
      </c>
      <c r="E292" s="9"/>
      <c r="F292" s="9"/>
      <c r="G292" s="9">
        <f t="shared" ref="G292:G320" si="8">(D292-C292)+(F292-E292)</f>
        <v>0.28472222222222221</v>
      </c>
    </row>
    <row r="293" spans="1:7">
      <c r="A293" s="5" t="s">
        <v>265</v>
      </c>
      <c r="B293" s="6"/>
      <c r="C293" s="9"/>
      <c r="D293" s="9"/>
      <c r="E293" s="9"/>
      <c r="F293" s="9"/>
      <c r="G293" s="9">
        <f t="shared" si="8"/>
        <v>0</v>
      </c>
    </row>
    <row r="294" spans="1:7">
      <c r="A294" s="5" t="s">
        <v>266</v>
      </c>
      <c r="B294" s="6"/>
      <c r="C294" s="9"/>
      <c r="D294" s="9"/>
      <c r="E294" s="9"/>
      <c r="F294" s="9"/>
      <c r="G294" s="9">
        <f t="shared" si="8"/>
        <v>0</v>
      </c>
    </row>
    <row r="295" spans="1:7">
      <c r="A295" s="5" t="s">
        <v>267</v>
      </c>
      <c r="B295" s="6"/>
      <c r="C295" s="9"/>
      <c r="D295" s="9"/>
      <c r="E295" s="9">
        <v>0.66666666666666663</v>
      </c>
      <c r="F295" s="9">
        <v>0.91666666666666663</v>
      </c>
      <c r="G295" s="9">
        <f t="shared" si="8"/>
        <v>0.25</v>
      </c>
    </row>
    <row r="296" spans="1:7">
      <c r="A296" s="5" t="s">
        <v>268</v>
      </c>
      <c r="B296" s="6"/>
      <c r="C296" s="9">
        <v>0.3888888888888889</v>
      </c>
      <c r="D296" s="9">
        <v>0.60763888888888895</v>
      </c>
      <c r="E296" s="9">
        <v>0.66666666666666663</v>
      </c>
      <c r="F296" s="9">
        <v>0.92013888888888884</v>
      </c>
      <c r="G296" s="9">
        <f t="shared" si="8"/>
        <v>0.47222222222222227</v>
      </c>
    </row>
    <row r="297" spans="1:7">
      <c r="A297" s="5" t="s">
        <v>269</v>
      </c>
      <c r="B297" s="6"/>
      <c r="C297" s="9"/>
      <c r="D297" s="9"/>
      <c r="E297" s="9">
        <v>0.65972222222222221</v>
      </c>
      <c r="F297" s="9">
        <v>0.91666666666666663</v>
      </c>
      <c r="G297" s="9">
        <f t="shared" si="8"/>
        <v>0.25694444444444442</v>
      </c>
    </row>
    <row r="298" spans="1:7">
      <c r="A298" s="5" t="s">
        <v>270</v>
      </c>
      <c r="B298" s="6"/>
      <c r="C298" s="9">
        <v>0.38541666666666669</v>
      </c>
      <c r="D298" s="9">
        <v>0.6875</v>
      </c>
      <c r="E298" s="9">
        <v>0.6875</v>
      </c>
      <c r="F298" s="9">
        <v>0.85416666666666663</v>
      </c>
      <c r="G298" s="9">
        <f t="shared" si="8"/>
        <v>0.46874999999999994</v>
      </c>
    </row>
    <row r="299" spans="1:7">
      <c r="A299" s="5" t="s">
        <v>271</v>
      </c>
      <c r="B299" s="6"/>
      <c r="C299" s="9">
        <v>0.38541666666666669</v>
      </c>
      <c r="D299" s="9">
        <v>0.61111111111111105</v>
      </c>
      <c r="E299" s="9"/>
      <c r="F299" s="9"/>
      <c r="G299" s="9">
        <f t="shared" si="8"/>
        <v>0.22569444444444436</v>
      </c>
    </row>
    <row r="300" spans="1:7">
      <c r="A300" s="5" t="s">
        <v>272</v>
      </c>
      <c r="B300" s="6"/>
      <c r="C300" s="9"/>
      <c r="D300" s="9"/>
      <c r="E300" s="9"/>
      <c r="F300" s="9"/>
      <c r="G300" s="9">
        <f t="shared" si="8"/>
        <v>0</v>
      </c>
    </row>
    <row r="301" spans="1:7">
      <c r="A301" s="5" t="s">
        <v>273</v>
      </c>
      <c r="B301" s="6"/>
      <c r="C301" s="9"/>
      <c r="D301" s="9"/>
      <c r="E301" s="9"/>
      <c r="F301" s="9"/>
      <c r="G301" s="9">
        <f t="shared" si="8"/>
        <v>0</v>
      </c>
    </row>
    <row r="302" spans="1:7">
      <c r="A302" s="5" t="s">
        <v>274</v>
      </c>
      <c r="B302" s="6"/>
      <c r="C302" s="9"/>
      <c r="D302" s="9"/>
      <c r="E302" s="9"/>
      <c r="F302" s="9"/>
      <c r="G302" s="9">
        <f t="shared" si="8"/>
        <v>0</v>
      </c>
    </row>
    <row r="303" spans="1:7">
      <c r="A303" s="5" t="s">
        <v>275</v>
      </c>
      <c r="B303" s="6"/>
      <c r="C303" s="9">
        <v>0.375</v>
      </c>
      <c r="D303" s="9">
        <v>0.625</v>
      </c>
      <c r="E303" s="9"/>
      <c r="F303" s="9"/>
      <c r="G303" s="9">
        <f t="shared" si="8"/>
        <v>0.25</v>
      </c>
    </row>
    <row r="304" spans="1:7">
      <c r="A304" s="5" t="s">
        <v>276</v>
      </c>
      <c r="B304" s="6"/>
      <c r="C304" s="9">
        <v>0.375</v>
      </c>
      <c r="D304" s="9">
        <v>0.70833333333333337</v>
      </c>
      <c r="E304" s="9"/>
      <c r="F304" s="9"/>
      <c r="G304" s="9">
        <f t="shared" si="8"/>
        <v>0.33333333333333337</v>
      </c>
    </row>
    <row r="305" spans="1:7">
      <c r="A305" s="5" t="s">
        <v>277</v>
      </c>
      <c r="B305" s="6"/>
      <c r="C305" s="9">
        <v>0.41666666666666669</v>
      </c>
      <c r="D305" s="9">
        <v>0.60416666666666663</v>
      </c>
      <c r="E305" s="9"/>
      <c r="F305" s="9"/>
      <c r="G305" s="9">
        <f t="shared" si="8"/>
        <v>0.18749999999999994</v>
      </c>
    </row>
    <row r="306" spans="1:7">
      <c r="A306" s="5" t="s">
        <v>278</v>
      </c>
      <c r="B306" s="6"/>
      <c r="C306" s="9"/>
      <c r="D306" s="9"/>
      <c r="E306" s="9"/>
      <c r="F306" s="9"/>
      <c r="G306" s="9">
        <f t="shared" si="8"/>
        <v>0</v>
      </c>
    </row>
    <row r="307" spans="1:7">
      <c r="A307" s="5" t="s">
        <v>279</v>
      </c>
      <c r="B307" s="6"/>
      <c r="C307" s="9"/>
      <c r="D307" s="9"/>
      <c r="E307" s="9"/>
      <c r="F307" s="9"/>
      <c r="G307" s="9">
        <f t="shared" si="8"/>
        <v>0</v>
      </c>
    </row>
    <row r="308" spans="1:7">
      <c r="A308" s="5" t="s">
        <v>280</v>
      </c>
      <c r="B308" s="6"/>
      <c r="C308" s="9"/>
      <c r="D308" s="9"/>
      <c r="E308" s="9"/>
      <c r="F308" s="9"/>
      <c r="G308" s="9">
        <f t="shared" si="8"/>
        <v>0</v>
      </c>
    </row>
    <row r="309" spans="1:7">
      <c r="A309" s="5" t="s">
        <v>281</v>
      </c>
      <c r="B309" s="6"/>
      <c r="C309" s="9"/>
      <c r="D309" s="9"/>
      <c r="E309" s="9">
        <v>0.66666666666666663</v>
      </c>
      <c r="F309" s="9">
        <v>0.85416666666666663</v>
      </c>
      <c r="G309" s="9">
        <f t="shared" si="8"/>
        <v>0.1875</v>
      </c>
    </row>
    <row r="310" spans="1:7">
      <c r="A310" s="5" t="s">
        <v>282</v>
      </c>
      <c r="B310" s="6"/>
      <c r="C310" s="9">
        <v>0.41666666666666669</v>
      </c>
      <c r="D310" s="9">
        <v>0.59375</v>
      </c>
      <c r="E310" s="9"/>
      <c r="F310" s="9"/>
      <c r="G310" s="9">
        <f t="shared" si="8"/>
        <v>0.17708333333333331</v>
      </c>
    </row>
    <row r="311" spans="1:7">
      <c r="A311" s="5" t="s">
        <v>283</v>
      </c>
      <c r="B311" s="6"/>
      <c r="C311" s="9"/>
      <c r="D311" s="9"/>
      <c r="E311" s="9">
        <v>0.68055555555555547</v>
      </c>
      <c r="F311" s="9">
        <v>0.93055555555555547</v>
      </c>
      <c r="G311" s="9">
        <f t="shared" si="8"/>
        <v>0.25</v>
      </c>
    </row>
    <row r="312" spans="1:7">
      <c r="A312" s="5" t="s">
        <v>284</v>
      </c>
      <c r="B312" s="6"/>
      <c r="C312" s="9">
        <v>0.38541666666666669</v>
      </c>
      <c r="D312" s="9">
        <v>0.625</v>
      </c>
      <c r="E312" s="9">
        <v>0.68402777777777779</v>
      </c>
      <c r="F312" s="9">
        <v>0.88541666666666663</v>
      </c>
      <c r="G312" s="9">
        <f t="shared" si="8"/>
        <v>0.44097222222222215</v>
      </c>
    </row>
    <row r="313" spans="1:7">
      <c r="A313" s="5" t="s">
        <v>285</v>
      </c>
      <c r="B313" s="6"/>
      <c r="C313" s="9">
        <v>0.38541666666666669</v>
      </c>
      <c r="D313" s="9">
        <v>0.76041666666666663</v>
      </c>
      <c r="E313" s="9"/>
      <c r="F313" s="9"/>
      <c r="G313" s="9">
        <f t="shared" si="8"/>
        <v>0.37499999999999994</v>
      </c>
    </row>
    <row r="314" spans="1:7">
      <c r="A314" s="5" t="s">
        <v>286</v>
      </c>
      <c r="B314" s="6"/>
      <c r="C314" s="9"/>
      <c r="D314" s="9"/>
      <c r="E314" s="9"/>
      <c r="F314" s="9"/>
      <c r="G314" s="9">
        <f t="shared" si="8"/>
        <v>0</v>
      </c>
    </row>
    <row r="315" spans="1:7">
      <c r="A315" s="5" t="s">
        <v>287</v>
      </c>
      <c r="B315" s="6"/>
      <c r="C315" s="9"/>
      <c r="D315" s="9"/>
      <c r="E315" s="9"/>
      <c r="F315" s="9"/>
      <c r="G315" s="9">
        <f t="shared" si="8"/>
        <v>0</v>
      </c>
    </row>
    <row r="316" spans="1:7">
      <c r="A316" s="5" t="s">
        <v>288</v>
      </c>
      <c r="B316" s="6"/>
      <c r="C316" s="9"/>
      <c r="D316" s="9">
        <v>0</v>
      </c>
      <c r="E316" s="9">
        <v>0.67708333333333337</v>
      </c>
      <c r="F316" s="9">
        <v>0.88541666666666663</v>
      </c>
      <c r="G316" s="9">
        <f t="shared" si="8"/>
        <v>0.20833333333333326</v>
      </c>
    </row>
    <row r="317" spans="1:7">
      <c r="A317" s="5" t="s">
        <v>289</v>
      </c>
      <c r="B317" s="6"/>
      <c r="C317" s="9">
        <v>0.3888888888888889</v>
      </c>
      <c r="D317" s="9">
        <v>0.62847222222222221</v>
      </c>
      <c r="E317" s="9"/>
      <c r="F317" s="9"/>
      <c r="G317" s="9">
        <f t="shared" si="8"/>
        <v>0.23958333333333331</v>
      </c>
    </row>
    <row r="318" spans="1:7">
      <c r="A318" s="5" t="s">
        <v>290</v>
      </c>
      <c r="B318" s="6"/>
      <c r="C318" s="9">
        <v>0.3923611111111111</v>
      </c>
      <c r="D318" s="9">
        <v>0.58333333333333337</v>
      </c>
      <c r="E318" s="9">
        <v>0.67361111111111116</v>
      </c>
      <c r="F318" s="9">
        <v>0.91666666666666663</v>
      </c>
      <c r="G318" s="9">
        <f t="shared" si="8"/>
        <v>0.43402777777777773</v>
      </c>
    </row>
    <row r="319" spans="1:7">
      <c r="A319" s="5" t="s">
        <v>291</v>
      </c>
      <c r="B319" s="6"/>
      <c r="C319" s="9">
        <v>0.41666666666666669</v>
      </c>
      <c r="D319" s="9">
        <v>0.625</v>
      </c>
      <c r="E319" s="9"/>
      <c r="F319" s="9"/>
      <c r="G319" s="9">
        <f t="shared" si="8"/>
        <v>0.20833333333333331</v>
      </c>
    </row>
    <row r="320" spans="1:7">
      <c r="A320" s="5" t="s">
        <v>292</v>
      </c>
      <c r="B320" s="6"/>
      <c r="C320" s="9">
        <v>0.39583333333333331</v>
      </c>
      <c r="D320" s="9">
        <v>0.67361111111111116</v>
      </c>
      <c r="E320" s="9"/>
      <c r="F320" s="9"/>
      <c r="G320" s="9">
        <f t="shared" si="8"/>
        <v>0.27777777777777785</v>
      </c>
    </row>
    <row r="321" spans="1:7">
      <c r="A321" s="33" t="s">
        <v>39</v>
      </c>
      <c r="B321" s="33"/>
      <c r="C321" s="33"/>
      <c r="D321" s="33"/>
      <c r="E321" s="33"/>
      <c r="F321" s="33"/>
      <c r="G321" s="10">
        <f>SUM(G291:G320)</f>
        <v>5.7465277777777768</v>
      </c>
    </row>
    <row r="323" spans="1:7">
      <c r="A323" s="40" t="s">
        <v>293</v>
      </c>
      <c r="B323" s="41"/>
      <c r="C323" s="41"/>
      <c r="D323" s="41"/>
      <c r="E323" s="41"/>
      <c r="F323" s="41"/>
      <c r="G323" s="42"/>
    </row>
    <row r="324" spans="1:7">
      <c r="A324" s="7"/>
      <c r="B324" s="7"/>
      <c r="C324" s="40" t="s">
        <v>37</v>
      </c>
      <c r="D324" s="42"/>
      <c r="E324" s="40" t="s">
        <v>36</v>
      </c>
      <c r="F324" s="42"/>
      <c r="G324" s="8"/>
    </row>
    <row r="325" spans="1:7">
      <c r="A325" s="7"/>
      <c r="B325" s="7"/>
      <c r="C325" s="8" t="s">
        <v>35</v>
      </c>
      <c r="D325" s="8" t="s">
        <v>1</v>
      </c>
      <c r="E325" s="8" t="s">
        <v>0</v>
      </c>
      <c r="F325" s="8" t="s">
        <v>1</v>
      </c>
      <c r="G325" s="8" t="s">
        <v>38</v>
      </c>
    </row>
    <row r="326" spans="1:7">
      <c r="A326" s="5" t="s">
        <v>294</v>
      </c>
      <c r="B326" s="6"/>
      <c r="C326" s="24"/>
      <c r="D326" s="24"/>
      <c r="E326" s="24"/>
      <c r="F326" s="24"/>
      <c r="G326" s="9">
        <f>(D326-C326)+(F326-E326)</f>
        <v>0</v>
      </c>
    </row>
    <row r="327" spans="1:7">
      <c r="A327" s="5" t="s">
        <v>295</v>
      </c>
      <c r="B327" s="6"/>
      <c r="C327" s="24"/>
      <c r="D327" s="24"/>
      <c r="E327" s="24"/>
      <c r="F327" s="24"/>
      <c r="G327" s="9">
        <f t="shared" ref="G327:G355" si="9">(D327-C327)+(F327-E327)</f>
        <v>0</v>
      </c>
    </row>
    <row r="328" spans="1:7">
      <c r="A328" s="5" t="s">
        <v>296</v>
      </c>
      <c r="B328" s="6"/>
      <c r="C328" s="9">
        <v>0.66319444444444442</v>
      </c>
      <c r="D328" s="9">
        <v>0.9375</v>
      </c>
      <c r="E328" s="24"/>
      <c r="F328" s="24"/>
      <c r="G328" s="9">
        <f t="shared" si="9"/>
        <v>0.27430555555555558</v>
      </c>
    </row>
    <row r="329" spans="1:7">
      <c r="A329" s="5" t="s">
        <v>297</v>
      </c>
      <c r="B329" s="6"/>
      <c r="C329" s="9">
        <v>0.43055555555555558</v>
      </c>
      <c r="D329" s="9">
        <v>0.60763888888888895</v>
      </c>
      <c r="E329" s="24">
        <v>0.68402777777777779</v>
      </c>
      <c r="F329" s="24">
        <v>0.90277777777777779</v>
      </c>
      <c r="G329" s="9">
        <f t="shared" si="9"/>
        <v>0.39583333333333337</v>
      </c>
    </row>
    <row r="330" spans="1:7">
      <c r="A330" s="5" t="s">
        <v>298</v>
      </c>
      <c r="B330" s="6"/>
      <c r="C330" s="9"/>
      <c r="D330" s="9"/>
      <c r="E330" s="9">
        <v>0.70833333333333337</v>
      </c>
      <c r="F330" s="9">
        <v>0.92708333333333337</v>
      </c>
      <c r="G330" s="9">
        <f t="shared" si="9"/>
        <v>0.21875</v>
      </c>
    </row>
    <row r="331" spans="1:7">
      <c r="A331" s="5" t="s">
        <v>299</v>
      </c>
      <c r="B331" s="6"/>
      <c r="C331" s="9"/>
      <c r="D331" s="9"/>
      <c r="E331" s="9"/>
      <c r="F331" s="9"/>
      <c r="G331" s="9">
        <f t="shared" si="9"/>
        <v>0</v>
      </c>
    </row>
    <row r="332" spans="1:7">
      <c r="A332" s="5" t="s">
        <v>300</v>
      </c>
      <c r="B332" s="6"/>
      <c r="C332" s="9">
        <v>0.375</v>
      </c>
      <c r="D332" s="9">
        <v>0.69791666666666663</v>
      </c>
      <c r="E332" s="9"/>
      <c r="F332" s="9"/>
      <c r="G332" s="9">
        <f t="shared" si="9"/>
        <v>0.32291666666666663</v>
      </c>
    </row>
    <row r="333" spans="1:7">
      <c r="A333" s="5" t="s">
        <v>301</v>
      </c>
      <c r="B333" s="6"/>
      <c r="C333" s="9"/>
      <c r="D333" s="9"/>
      <c r="E333" s="9"/>
      <c r="F333" s="9"/>
      <c r="G333" s="9">
        <f t="shared" si="9"/>
        <v>0</v>
      </c>
    </row>
    <row r="334" spans="1:7">
      <c r="A334" s="5" t="s">
        <v>302</v>
      </c>
      <c r="B334" s="6"/>
      <c r="C334" s="9">
        <v>0.375</v>
      </c>
      <c r="D334" s="9">
        <v>0.69791666666666663</v>
      </c>
      <c r="E334" s="9"/>
      <c r="F334" s="9"/>
      <c r="G334" s="9">
        <f t="shared" si="9"/>
        <v>0.32291666666666663</v>
      </c>
    </row>
    <row r="335" spans="1:7">
      <c r="A335" s="5" t="s">
        <v>303</v>
      </c>
      <c r="B335" s="6"/>
      <c r="C335" s="9">
        <v>0.67361111111111116</v>
      </c>
      <c r="D335" s="9">
        <v>0.9375</v>
      </c>
      <c r="E335" s="9"/>
      <c r="F335" s="9"/>
      <c r="G335" s="9">
        <f t="shared" si="9"/>
        <v>0.26388888888888884</v>
      </c>
    </row>
    <row r="336" spans="1:7">
      <c r="A336" s="5" t="s">
        <v>304</v>
      </c>
      <c r="B336" s="6"/>
      <c r="C336" s="9">
        <v>0.3923611111111111</v>
      </c>
      <c r="D336" s="9">
        <v>0.63194444444444442</v>
      </c>
      <c r="E336" s="9"/>
      <c r="F336" s="9"/>
      <c r="G336" s="9">
        <f t="shared" si="9"/>
        <v>0.23958333333333331</v>
      </c>
    </row>
    <row r="337" spans="1:7">
      <c r="A337" s="5" t="s">
        <v>305</v>
      </c>
      <c r="B337" s="6"/>
      <c r="C337" s="9">
        <v>0.39583333333333331</v>
      </c>
      <c r="D337" s="9">
        <v>0.59027777777777779</v>
      </c>
      <c r="E337" s="9">
        <v>0.68055555555555547</v>
      </c>
      <c r="F337" s="9">
        <v>0.91319444444444453</v>
      </c>
      <c r="G337" s="9">
        <f t="shared" si="9"/>
        <v>0.42708333333333354</v>
      </c>
    </row>
    <row r="338" spans="1:7">
      <c r="A338" s="5" t="s">
        <v>306</v>
      </c>
      <c r="B338" s="6"/>
      <c r="C338" s="9">
        <v>0.3888888888888889</v>
      </c>
      <c r="D338" s="9">
        <v>0.62847222222222221</v>
      </c>
      <c r="E338" s="9"/>
      <c r="F338" s="9"/>
      <c r="G338" s="9">
        <f t="shared" si="9"/>
        <v>0.23958333333333331</v>
      </c>
    </row>
    <row r="339" spans="1:7">
      <c r="A339" s="5" t="s">
        <v>307</v>
      </c>
      <c r="B339" s="6"/>
      <c r="C339" s="9">
        <v>0.3888888888888889</v>
      </c>
      <c r="D339" s="9">
        <v>0.75</v>
      </c>
      <c r="E339" s="9"/>
      <c r="F339" s="9"/>
      <c r="G339" s="9">
        <f t="shared" si="9"/>
        <v>0.3611111111111111</v>
      </c>
    </row>
    <row r="340" spans="1:7">
      <c r="A340" s="5" t="s">
        <v>308</v>
      </c>
      <c r="B340" s="6"/>
      <c r="C340" s="9"/>
      <c r="D340" s="9"/>
      <c r="E340" s="9"/>
      <c r="F340" s="9"/>
      <c r="G340" s="9">
        <f t="shared" si="9"/>
        <v>0</v>
      </c>
    </row>
    <row r="341" spans="1:7">
      <c r="A341" s="5" t="s">
        <v>309</v>
      </c>
      <c r="B341" s="6"/>
      <c r="C341" s="9"/>
      <c r="D341" s="9"/>
      <c r="E341" s="9"/>
      <c r="F341" s="9"/>
      <c r="G341" s="9">
        <f t="shared" si="9"/>
        <v>0</v>
      </c>
    </row>
    <row r="342" spans="1:7">
      <c r="A342" s="5" t="s">
        <v>310</v>
      </c>
      <c r="B342" s="6"/>
      <c r="C342" s="9"/>
      <c r="D342" s="9"/>
      <c r="E342" s="9">
        <v>0.75</v>
      </c>
      <c r="F342" s="9">
        <v>0.92361111111111116</v>
      </c>
      <c r="G342" s="9">
        <f t="shared" si="9"/>
        <v>0.17361111111111116</v>
      </c>
    </row>
    <row r="343" spans="1:7">
      <c r="A343" s="5" t="s">
        <v>311</v>
      </c>
      <c r="B343" s="6"/>
      <c r="C343" s="9">
        <v>0.39583333333333331</v>
      </c>
      <c r="D343" s="9">
        <v>0.70833333333333337</v>
      </c>
      <c r="E343" s="9">
        <v>0.75</v>
      </c>
      <c r="F343" s="9">
        <v>0.93402777777777779</v>
      </c>
      <c r="G343" s="9">
        <f t="shared" si="9"/>
        <v>0.49652777777777785</v>
      </c>
    </row>
    <row r="344" spans="1:7">
      <c r="A344" s="5" t="s">
        <v>312</v>
      </c>
      <c r="B344" s="6"/>
      <c r="C344" s="9"/>
      <c r="D344" s="9"/>
      <c r="E344" s="9">
        <v>0.69444444444444453</v>
      </c>
      <c r="F344" s="9">
        <v>0.92361111111111116</v>
      </c>
      <c r="G344" s="9">
        <f t="shared" si="9"/>
        <v>0.22916666666666663</v>
      </c>
    </row>
    <row r="345" spans="1:7">
      <c r="A345" s="5" t="s">
        <v>313</v>
      </c>
      <c r="B345" s="6"/>
      <c r="C345" s="9">
        <v>0.39583333333333331</v>
      </c>
      <c r="D345" s="9">
        <v>0.63194444444444442</v>
      </c>
      <c r="E345" s="9">
        <v>0.6875</v>
      </c>
      <c r="F345" s="9">
        <v>0.95347222222222217</v>
      </c>
      <c r="G345" s="9">
        <f t="shared" si="9"/>
        <v>0.50208333333333321</v>
      </c>
    </row>
    <row r="346" spans="1:7">
      <c r="A346" s="5" t="s">
        <v>314</v>
      </c>
      <c r="B346" s="6"/>
      <c r="C346" s="9">
        <v>0.40972222222222227</v>
      </c>
      <c r="D346" s="9">
        <v>0.66666666666666663</v>
      </c>
      <c r="E346" s="9"/>
      <c r="F346" s="9"/>
      <c r="G346" s="9">
        <f t="shared" si="9"/>
        <v>0.25694444444444436</v>
      </c>
    </row>
    <row r="347" spans="1:7">
      <c r="A347" s="5" t="s">
        <v>315</v>
      </c>
      <c r="B347" s="6"/>
      <c r="C347" s="9"/>
      <c r="D347" s="9"/>
      <c r="E347" s="9"/>
      <c r="F347" s="9"/>
      <c r="G347" s="9">
        <f t="shared" si="9"/>
        <v>0</v>
      </c>
    </row>
    <row r="348" spans="1:7">
      <c r="A348" s="5" t="s">
        <v>316</v>
      </c>
      <c r="B348" s="6"/>
      <c r="C348" s="9"/>
      <c r="D348" s="9"/>
      <c r="E348" s="9"/>
      <c r="F348" s="9"/>
      <c r="G348" s="9">
        <f t="shared" si="9"/>
        <v>0</v>
      </c>
    </row>
    <row r="349" spans="1:7">
      <c r="A349" s="5" t="s">
        <v>317</v>
      </c>
      <c r="B349" s="6"/>
      <c r="C349" s="9"/>
      <c r="D349" s="9"/>
      <c r="E349" s="9"/>
      <c r="F349" s="9"/>
      <c r="G349" s="9">
        <f t="shared" si="9"/>
        <v>0</v>
      </c>
    </row>
    <row r="350" spans="1:7">
      <c r="A350" s="5" t="s">
        <v>318</v>
      </c>
      <c r="B350" s="6"/>
      <c r="C350" s="9"/>
      <c r="D350" s="9"/>
      <c r="E350" s="9"/>
      <c r="F350" s="9"/>
      <c r="G350" s="9">
        <f t="shared" si="9"/>
        <v>0</v>
      </c>
    </row>
    <row r="351" spans="1:7">
      <c r="A351" s="5" t="s">
        <v>319</v>
      </c>
      <c r="B351" s="6"/>
      <c r="C351" s="9"/>
      <c r="D351" s="9"/>
      <c r="E351" s="9"/>
      <c r="F351" s="9"/>
      <c r="G351" s="9">
        <f t="shared" si="9"/>
        <v>0</v>
      </c>
    </row>
    <row r="352" spans="1:7">
      <c r="A352" s="5" t="s">
        <v>320</v>
      </c>
      <c r="B352" s="6"/>
      <c r="C352" s="9"/>
      <c r="D352" s="9"/>
      <c r="E352" s="9"/>
      <c r="F352" s="9"/>
      <c r="G352" s="9">
        <f t="shared" si="9"/>
        <v>0</v>
      </c>
    </row>
    <row r="353" spans="1:7">
      <c r="A353" s="5" t="s">
        <v>321</v>
      </c>
      <c r="B353" s="6"/>
      <c r="C353" s="9"/>
      <c r="D353" s="9"/>
      <c r="E353" s="9"/>
      <c r="F353" s="9"/>
      <c r="G353" s="9">
        <f t="shared" si="9"/>
        <v>0</v>
      </c>
    </row>
    <row r="354" spans="1:7">
      <c r="A354" s="5" t="s">
        <v>322</v>
      </c>
      <c r="B354" s="6"/>
      <c r="C354" s="9"/>
      <c r="D354" s="9"/>
      <c r="E354" s="9"/>
      <c r="F354" s="9"/>
      <c r="G354" s="9">
        <f t="shared" si="9"/>
        <v>0</v>
      </c>
    </row>
    <row r="355" spans="1:7">
      <c r="A355" s="5" t="s">
        <v>323</v>
      </c>
      <c r="B355" s="6"/>
      <c r="C355" s="9"/>
      <c r="D355" s="9"/>
      <c r="E355" s="9"/>
      <c r="F355" s="9"/>
      <c r="G355" s="9">
        <f t="shared" si="9"/>
        <v>0</v>
      </c>
    </row>
    <row r="356" spans="1:7">
      <c r="A356" s="33" t="s">
        <v>39</v>
      </c>
      <c r="B356" s="33"/>
      <c r="C356" s="33"/>
      <c r="D356" s="33"/>
      <c r="E356" s="33"/>
      <c r="F356" s="33"/>
      <c r="G356" s="10">
        <f>SUM(G326:G355)</f>
        <v>4.7243055555555564</v>
      </c>
    </row>
    <row r="358" spans="1:7">
      <c r="A358" s="40" t="s">
        <v>324</v>
      </c>
      <c r="B358" s="41"/>
      <c r="C358" s="41"/>
      <c r="D358" s="41"/>
      <c r="E358" s="41"/>
      <c r="F358" s="41"/>
      <c r="G358" s="42"/>
    </row>
    <row r="359" spans="1:7">
      <c r="A359" s="7"/>
      <c r="B359" s="7"/>
      <c r="C359" s="40" t="s">
        <v>37</v>
      </c>
      <c r="D359" s="42"/>
      <c r="E359" s="40" t="s">
        <v>36</v>
      </c>
      <c r="F359" s="42"/>
      <c r="G359" s="8"/>
    </row>
    <row r="360" spans="1:7">
      <c r="A360" s="7"/>
      <c r="B360" s="7"/>
      <c r="C360" s="8" t="s">
        <v>35</v>
      </c>
      <c r="D360" s="8" t="s">
        <v>1</v>
      </c>
      <c r="E360" s="8" t="s">
        <v>0</v>
      </c>
      <c r="F360" s="8" t="s">
        <v>1</v>
      </c>
      <c r="G360" s="8" t="s">
        <v>38</v>
      </c>
    </row>
    <row r="361" spans="1:7">
      <c r="A361" s="5" t="s">
        <v>325</v>
      </c>
      <c r="B361" s="6"/>
      <c r="C361" s="9">
        <v>0.71527777777777779</v>
      </c>
      <c r="D361" s="9">
        <v>0.92361111111111116</v>
      </c>
      <c r="E361" s="9"/>
      <c r="F361" s="9"/>
      <c r="G361" s="9">
        <f>(D361-C361)+(F361-E361)</f>
        <v>0.20833333333333337</v>
      </c>
    </row>
    <row r="362" spans="1:7">
      <c r="A362" s="5" t="s">
        <v>326</v>
      </c>
      <c r="B362" s="6"/>
      <c r="C362" s="9">
        <v>0.38194444444444442</v>
      </c>
      <c r="D362" s="9">
        <v>0.60763888888888895</v>
      </c>
      <c r="E362" s="9">
        <v>0.6875</v>
      </c>
      <c r="F362" s="9">
        <v>0.93055555555555547</v>
      </c>
      <c r="G362" s="9">
        <f t="shared" ref="G362:G390" si="10">(D362-C362)+(F362-E362)</f>
        <v>0.46875</v>
      </c>
    </row>
    <row r="363" spans="1:7">
      <c r="A363" s="5" t="s">
        <v>327</v>
      </c>
      <c r="B363" s="6"/>
      <c r="C363" s="9"/>
      <c r="D363" s="9"/>
      <c r="E363" s="9">
        <v>0.66666666666666663</v>
      </c>
      <c r="F363" s="9">
        <v>0.89236111111111116</v>
      </c>
      <c r="G363" s="9">
        <f t="shared" si="10"/>
        <v>0.22569444444444453</v>
      </c>
    </row>
    <row r="364" spans="1:7">
      <c r="A364" s="5" t="s">
        <v>328</v>
      </c>
      <c r="B364" s="6"/>
      <c r="C364" s="9">
        <v>0.47916666666666669</v>
      </c>
      <c r="D364" s="9">
        <v>0.63194444444444442</v>
      </c>
      <c r="E364" s="9">
        <v>0.70138888888888884</v>
      </c>
      <c r="F364" s="9">
        <v>0.90277777777777779</v>
      </c>
      <c r="G364" s="9">
        <f t="shared" si="10"/>
        <v>0.35416666666666669</v>
      </c>
    </row>
    <row r="365" spans="1:7">
      <c r="A365" s="5" t="s">
        <v>329</v>
      </c>
      <c r="B365" s="6"/>
      <c r="C365" s="9">
        <v>0.3888888888888889</v>
      </c>
      <c r="D365" s="9">
        <v>0.70138888888888884</v>
      </c>
      <c r="E365" s="9"/>
      <c r="F365" s="9"/>
      <c r="G365" s="9">
        <f t="shared" si="10"/>
        <v>0.31249999999999994</v>
      </c>
    </row>
    <row r="366" spans="1:7">
      <c r="A366" s="5" t="s">
        <v>330</v>
      </c>
      <c r="B366" s="6"/>
      <c r="C366" s="9"/>
      <c r="D366" s="9"/>
      <c r="E366" s="9"/>
      <c r="F366" s="9"/>
      <c r="G366" s="9">
        <f t="shared" si="10"/>
        <v>0</v>
      </c>
    </row>
    <row r="367" spans="1:7">
      <c r="A367" s="5" t="s">
        <v>331</v>
      </c>
      <c r="B367" s="6"/>
      <c r="C367" s="9"/>
      <c r="D367" s="9"/>
      <c r="E367" s="9"/>
      <c r="F367" s="9"/>
      <c r="G367" s="9">
        <f t="shared" si="10"/>
        <v>0</v>
      </c>
    </row>
    <row r="368" spans="1:7">
      <c r="A368" s="5" t="s">
        <v>332</v>
      </c>
      <c r="B368" s="6"/>
      <c r="C368" s="9">
        <v>0.67708333333333337</v>
      </c>
      <c r="D368" s="9">
        <v>0.89236111111111116</v>
      </c>
      <c r="E368" s="9"/>
      <c r="F368" s="9"/>
      <c r="G368" s="9">
        <f t="shared" si="10"/>
        <v>0.21527777777777779</v>
      </c>
    </row>
    <row r="369" spans="1:7">
      <c r="A369" s="5" t="s">
        <v>333</v>
      </c>
      <c r="B369" s="6"/>
      <c r="C369" s="9">
        <v>0.39583333333333331</v>
      </c>
      <c r="D369" s="9">
        <v>0.65486111111111112</v>
      </c>
      <c r="E369" s="9"/>
      <c r="F369" s="9"/>
      <c r="G369" s="9">
        <f t="shared" si="10"/>
        <v>0.2590277777777778</v>
      </c>
    </row>
    <row r="370" spans="1:7">
      <c r="A370" s="5" t="s">
        <v>334</v>
      </c>
      <c r="B370" s="6"/>
      <c r="C370" s="9">
        <v>0.3923611111111111</v>
      </c>
      <c r="D370" s="9">
        <v>0.66666666666666663</v>
      </c>
      <c r="E370" s="9">
        <v>0.66666666666666663</v>
      </c>
      <c r="F370" s="9">
        <v>0.90972222222222221</v>
      </c>
      <c r="G370" s="9">
        <f t="shared" si="10"/>
        <v>0.51736111111111116</v>
      </c>
    </row>
    <row r="371" spans="1:7">
      <c r="A371" s="5" t="s">
        <v>335</v>
      </c>
      <c r="B371" s="6"/>
      <c r="C371" s="9">
        <v>0.3923611111111111</v>
      </c>
      <c r="D371" s="9">
        <v>0.61805555555555558</v>
      </c>
      <c r="E371" s="9"/>
      <c r="F371" s="9"/>
      <c r="G371" s="9">
        <f t="shared" si="10"/>
        <v>0.22569444444444448</v>
      </c>
    </row>
    <row r="372" spans="1:7">
      <c r="A372" s="5" t="s">
        <v>336</v>
      </c>
      <c r="B372" s="6"/>
      <c r="C372" s="9">
        <v>0.40277777777777773</v>
      </c>
      <c r="D372" s="9">
        <v>0.66597222222222219</v>
      </c>
      <c r="E372" s="9"/>
      <c r="F372" s="9"/>
      <c r="G372" s="9">
        <f t="shared" si="10"/>
        <v>0.26319444444444445</v>
      </c>
    </row>
    <row r="373" spans="1:7">
      <c r="A373" s="5" t="s">
        <v>337</v>
      </c>
      <c r="B373" s="6"/>
      <c r="C373" s="9"/>
      <c r="D373" s="9"/>
      <c r="E373" s="9"/>
      <c r="F373" s="9"/>
      <c r="G373" s="9">
        <f t="shared" si="10"/>
        <v>0</v>
      </c>
    </row>
    <row r="374" spans="1:7">
      <c r="A374" s="5" t="s">
        <v>338</v>
      </c>
      <c r="B374" s="6"/>
      <c r="C374" s="9"/>
      <c r="D374" s="9"/>
      <c r="E374" s="9"/>
      <c r="F374" s="9"/>
      <c r="G374" s="9">
        <f t="shared" si="10"/>
        <v>0</v>
      </c>
    </row>
    <row r="375" spans="1:7">
      <c r="A375" s="5" t="s">
        <v>339</v>
      </c>
      <c r="B375" s="6"/>
      <c r="C375" s="9">
        <v>0.66666666666666663</v>
      </c>
      <c r="D375" s="9">
        <v>0.90277777777777779</v>
      </c>
      <c r="E375" s="9"/>
      <c r="F375" s="9"/>
      <c r="G375" s="9">
        <f t="shared" si="10"/>
        <v>0.23611111111111116</v>
      </c>
    </row>
    <row r="376" spans="1:7">
      <c r="A376" s="5" t="s">
        <v>340</v>
      </c>
      <c r="B376" s="6"/>
      <c r="C376" s="9"/>
      <c r="D376" s="9"/>
      <c r="E376" s="9"/>
      <c r="F376" s="9"/>
      <c r="G376" s="9">
        <f t="shared" si="10"/>
        <v>0</v>
      </c>
    </row>
    <row r="377" spans="1:7">
      <c r="A377" s="5" t="s">
        <v>341</v>
      </c>
      <c r="B377" s="6"/>
      <c r="C377" s="9"/>
      <c r="D377" s="9"/>
      <c r="E377" s="9"/>
      <c r="F377" s="9"/>
      <c r="G377" s="9">
        <f t="shared" si="10"/>
        <v>0</v>
      </c>
    </row>
    <row r="378" spans="1:7">
      <c r="A378" s="5" t="s">
        <v>342</v>
      </c>
      <c r="B378" s="6"/>
      <c r="C378" s="9"/>
      <c r="D378" s="9"/>
      <c r="E378" s="9"/>
      <c r="F378" s="9"/>
      <c r="G378" s="9">
        <f t="shared" si="10"/>
        <v>0</v>
      </c>
    </row>
    <row r="379" spans="1:7">
      <c r="A379" s="5" t="s">
        <v>343</v>
      </c>
      <c r="B379" s="6"/>
      <c r="C379" s="9"/>
      <c r="D379" s="9"/>
      <c r="E379" s="9"/>
      <c r="F379" s="9"/>
      <c r="G379" s="9">
        <f t="shared" si="10"/>
        <v>0</v>
      </c>
    </row>
    <row r="380" spans="1:7">
      <c r="A380" s="5" t="s">
        <v>344</v>
      </c>
      <c r="B380" s="6"/>
      <c r="C380" s="9"/>
      <c r="D380" s="9"/>
      <c r="E380" s="9"/>
      <c r="F380" s="9"/>
      <c r="G380" s="9">
        <f t="shared" si="10"/>
        <v>0</v>
      </c>
    </row>
    <row r="381" spans="1:7">
      <c r="A381" s="5" t="s">
        <v>345</v>
      </c>
      <c r="B381" s="6"/>
      <c r="C381" s="9"/>
      <c r="D381" s="9"/>
      <c r="E381" s="9"/>
      <c r="F381" s="9"/>
      <c r="G381" s="9">
        <f t="shared" si="10"/>
        <v>0</v>
      </c>
    </row>
    <row r="382" spans="1:7">
      <c r="A382" s="5" t="s">
        <v>346</v>
      </c>
      <c r="B382" s="6"/>
      <c r="C382" s="9">
        <v>0.65972222222222221</v>
      </c>
      <c r="D382" s="9">
        <v>0.97569444444444453</v>
      </c>
      <c r="E382" s="9"/>
      <c r="F382" s="9"/>
      <c r="G382" s="9">
        <f t="shared" si="10"/>
        <v>0.31597222222222232</v>
      </c>
    </row>
    <row r="383" spans="1:7">
      <c r="A383" s="5" t="s">
        <v>347</v>
      </c>
      <c r="B383" s="6"/>
      <c r="C383" s="9">
        <v>0.3923611111111111</v>
      </c>
      <c r="D383" s="9">
        <v>0.62777777777777777</v>
      </c>
      <c r="E383" s="9"/>
      <c r="F383" s="9"/>
      <c r="G383" s="9">
        <f t="shared" si="10"/>
        <v>0.23541666666666666</v>
      </c>
    </row>
    <row r="384" spans="1:7">
      <c r="A384" s="5" t="s">
        <v>348</v>
      </c>
      <c r="B384" s="6"/>
      <c r="C384" s="9">
        <v>0.44444444444444442</v>
      </c>
      <c r="D384" s="9">
        <v>0.63541666666666663</v>
      </c>
      <c r="E384" s="9">
        <v>0.6875</v>
      </c>
      <c r="F384" s="9">
        <v>0.92361111111111116</v>
      </c>
      <c r="G384" s="9">
        <f t="shared" si="10"/>
        <v>0.42708333333333337</v>
      </c>
    </row>
    <row r="385" spans="1:7">
      <c r="A385" s="5" t="s">
        <v>349</v>
      </c>
      <c r="B385" s="6"/>
      <c r="C385" s="9">
        <v>0.375</v>
      </c>
      <c r="D385" s="9">
        <v>0.625</v>
      </c>
      <c r="E385" s="9"/>
      <c r="F385" s="9"/>
      <c r="G385" s="9">
        <f t="shared" si="10"/>
        <v>0.25</v>
      </c>
    </row>
    <row r="386" spans="1:7">
      <c r="A386" s="5" t="s">
        <v>350</v>
      </c>
      <c r="B386" s="6"/>
      <c r="C386" s="9">
        <v>0.38194444444444442</v>
      </c>
      <c r="D386" s="9">
        <v>0.68055555555555547</v>
      </c>
      <c r="E386" s="9"/>
      <c r="F386" s="9"/>
      <c r="G386" s="9">
        <f t="shared" si="10"/>
        <v>0.29861111111111105</v>
      </c>
    </row>
    <row r="387" spans="1:7">
      <c r="A387" s="5" t="s">
        <v>351</v>
      </c>
      <c r="B387" s="6"/>
      <c r="C387" s="9"/>
      <c r="D387" s="9"/>
      <c r="E387" s="9"/>
      <c r="F387" s="9"/>
      <c r="G387" s="9">
        <f t="shared" si="10"/>
        <v>0</v>
      </c>
    </row>
    <row r="388" spans="1:7">
      <c r="A388" s="5" t="s">
        <v>352</v>
      </c>
      <c r="B388" s="6"/>
      <c r="C388" s="9"/>
      <c r="D388" s="9"/>
      <c r="E388" s="9"/>
      <c r="F388" s="9"/>
      <c r="G388" s="9">
        <f t="shared" si="10"/>
        <v>0</v>
      </c>
    </row>
    <row r="389" spans="1:7">
      <c r="A389" s="5" t="s">
        <v>353</v>
      </c>
      <c r="B389" s="6"/>
      <c r="C389" s="9">
        <v>0.66666666666666663</v>
      </c>
      <c r="D389" s="9">
        <v>0.91666666666666663</v>
      </c>
      <c r="E389" s="9"/>
      <c r="F389" s="9"/>
      <c r="G389" s="9">
        <f t="shared" si="10"/>
        <v>0.25</v>
      </c>
    </row>
    <row r="390" spans="1:7">
      <c r="A390" s="5" t="s">
        <v>354</v>
      </c>
      <c r="B390" s="6"/>
      <c r="C390" s="9">
        <v>0.39583333333333331</v>
      </c>
      <c r="D390" s="9">
        <v>0.63888888888888895</v>
      </c>
      <c r="E390" s="9">
        <v>0.70833333333333337</v>
      </c>
      <c r="F390" s="9">
        <v>0.92847222222222225</v>
      </c>
      <c r="G390" s="9">
        <f t="shared" si="10"/>
        <v>0.46319444444444452</v>
      </c>
    </row>
    <row r="391" spans="1:7">
      <c r="A391" s="33" t="s">
        <v>39</v>
      </c>
      <c r="B391" s="33"/>
      <c r="C391" s="33"/>
      <c r="D391" s="33"/>
      <c r="E391" s="33"/>
      <c r="F391" s="33"/>
      <c r="G391" s="10">
        <f>SUM(G361:G390)</f>
        <v>5.5263888888888886</v>
      </c>
    </row>
    <row r="393" spans="1:7">
      <c r="A393" s="40" t="s">
        <v>355</v>
      </c>
      <c r="B393" s="41"/>
      <c r="C393" s="41"/>
      <c r="D393" s="41"/>
      <c r="E393" s="41"/>
      <c r="F393" s="41"/>
      <c r="G393" s="42"/>
    </row>
    <row r="394" spans="1:7">
      <c r="A394" s="7"/>
      <c r="B394" s="7"/>
      <c r="C394" s="40" t="s">
        <v>37</v>
      </c>
      <c r="D394" s="42"/>
      <c r="E394" s="40" t="s">
        <v>36</v>
      </c>
      <c r="F394" s="42"/>
      <c r="G394" s="8"/>
    </row>
    <row r="395" spans="1:7">
      <c r="A395" s="7"/>
      <c r="B395" s="7"/>
      <c r="C395" s="8" t="s">
        <v>35</v>
      </c>
      <c r="D395" s="8" t="s">
        <v>1</v>
      </c>
      <c r="E395" s="8" t="s">
        <v>0</v>
      </c>
      <c r="F395" s="8" t="s">
        <v>1</v>
      </c>
      <c r="G395" s="8" t="s">
        <v>38</v>
      </c>
    </row>
    <row r="396" spans="1:7">
      <c r="A396" s="5" t="s">
        <v>356</v>
      </c>
      <c r="B396" s="6"/>
      <c r="C396" s="24"/>
      <c r="D396" s="24"/>
      <c r="E396" s="26">
        <v>0.66666666666666663</v>
      </c>
      <c r="F396" s="26">
        <v>0.88541666666666663</v>
      </c>
      <c r="G396" s="9">
        <f>(D396-C396)+(F396-E396)</f>
        <v>0.21875</v>
      </c>
    </row>
    <row r="397" spans="1:7">
      <c r="A397" s="5" t="s">
        <v>357</v>
      </c>
      <c r="B397" s="6"/>
      <c r="C397" s="9">
        <v>0.3923611111111111</v>
      </c>
      <c r="D397" s="9">
        <v>0.6875</v>
      </c>
      <c r="E397" s="9">
        <v>0.6875</v>
      </c>
      <c r="F397" s="9">
        <v>0.89444444444444438</v>
      </c>
      <c r="G397" s="9">
        <f t="shared" ref="G397:G425" si="11">(D397-C397)+(F397-E397)</f>
        <v>0.50208333333333321</v>
      </c>
    </row>
    <row r="398" spans="1:7">
      <c r="A398" s="5" t="s">
        <v>358</v>
      </c>
      <c r="B398" s="6"/>
      <c r="C398" s="9">
        <v>0.39583333333333331</v>
      </c>
      <c r="D398" s="9">
        <v>0.67013888888888884</v>
      </c>
      <c r="E398" s="9"/>
      <c r="F398" s="9"/>
      <c r="G398" s="9">
        <f t="shared" si="11"/>
        <v>0.27430555555555552</v>
      </c>
    </row>
    <row r="399" spans="1:7">
      <c r="A399" s="5" t="s">
        <v>359</v>
      </c>
      <c r="B399" s="6"/>
      <c r="C399" s="9"/>
      <c r="D399" s="9"/>
      <c r="E399" s="9"/>
      <c r="F399" s="9"/>
      <c r="G399" s="9">
        <f t="shared" si="11"/>
        <v>0</v>
      </c>
    </row>
    <row r="400" spans="1:7">
      <c r="A400" s="5" t="s">
        <v>360</v>
      </c>
      <c r="B400" s="6"/>
      <c r="C400" s="9"/>
      <c r="D400" s="9"/>
      <c r="E400" s="9"/>
      <c r="F400" s="9"/>
      <c r="G400" s="9">
        <f t="shared" si="11"/>
        <v>0</v>
      </c>
    </row>
    <row r="401" spans="1:7">
      <c r="A401" s="5" t="s">
        <v>361</v>
      </c>
      <c r="B401" s="6"/>
      <c r="C401" s="9">
        <v>0.68958333333333333</v>
      </c>
      <c r="D401" s="9">
        <v>0.9375</v>
      </c>
      <c r="E401" s="9"/>
      <c r="F401" s="9"/>
      <c r="G401" s="9">
        <f t="shared" si="11"/>
        <v>0.24791666666666667</v>
      </c>
    </row>
    <row r="402" spans="1:7">
      <c r="A402" s="5" t="s">
        <v>362</v>
      </c>
      <c r="B402" s="6"/>
      <c r="C402" s="9">
        <v>0.37847222222222227</v>
      </c>
      <c r="D402" s="9">
        <v>0.67708333333333337</v>
      </c>
      <c r="E402" s="9"/>
      <c r="F402" s="9"/>
      <c r="G402" s="9">
        <f t="shared" si="11"/>
        <v>0.2986111111111111</v>
      </c>
    </row>
    <row r="403" spans="1:7">
      <c r="A403" s="5" t="s">
        <v>363</v>
      </c>
      <c r="B403" s="6"/>
      <c r="C403" s="9">
        <v>0.41319444444444442</v>
      </c>
      <c r="D403" s="9">
        <v>0.61319444444444449</v>
      </c>
      <c r="E403" s="9">
        <v>0.67361111111111116</v>
      </c>
      <c r="F403" s="9">
        <v>0.90625</v>
      </c>
      <c r="G403" s="9">
        <f t="shared" si="11"/>
        <v>0.43263888888888891</v>
      </c>
    </row>
    <row r="404" spans="1:7">
      <c r="A404" s="5" t="s">
        <v>364</v>
      </c>
      <c r="B404" s="6"/>
      <c r="C404" s="9">
        <v>0.4236111111111111</v>
      </c>
      <c r="D404" s="9">
        <v>0.67361111111111116</v>
      </c>
      <c r="E404" s="9"/>
      <c r="F404" s="9"/>
      <c r="G404" s="9">
        <f t="shared" si="11"/>
        <v>0.25000000000000006</v>
      </c>
    </row>
    <row r="405" spans="1:7">
      <c r="A405" s="5" t="s">
        <v>365</v>
      </c>
      <c r="B405" s="6"/>
      <c r="C405" s="9">
        <v>0.39930555555555558</v>
      </c>
      <c r="D405" s="9">
        <v>0.69444444444444453</v>
      </c>
      <c r="E405" s="9"/>
      <c r="F405" s="9"/>
      <c r="G405" s="9">
        <f t="shared" si="11"/>
        <v>0.29513888888888895</v>
      </c>
    </row>
    <row r="406" spans="1:7">
      <c r="A406" s="5" t="s">
        <v>366</v>
      </c>
      <c r="B406" s="6"/>
      <c r="C406" s="9"/>
      <c r="D406" s="9"/>
      <c r="E406" s="9"/>
      <c r="F406" s="9"/>
      <c r="G406" s="9">
        <f t="shared" si="11"/>
        <v>0</v>
      </c>
    </row>
    <row r="407" spans="1:7">
      <c r="A407" s="5" t="s">
        <v>367</v>
      </c>
      <c r="B407" s="6"/>
      <c r="C407" s="9"/>
      <c r="D407" s="9"/>
      <c r="E407" s="9"/>
      <c r="F407" s="9"/>
      <c r="G407" s="9">
        <f t="shared" si="11"/>
        <v>0</v>
      </c>
    </row>
    <row r="408" spans="1:7">
      <c r="A408" s="5" t="s">
        <v>368</v>
      </c>
      <c r="B408" s="6"/>
      <c r="C408" s="9">
        <v>0.6875</v>
      </c>
      <c r="D408" s="9">
        <v>0.90972222222222221</v>
      </c>
      <c r="E408" s="9"/>
      <c r="F408" s="9"/>
      <c r="G408" s="9">
        <f t="shared" si="11"/>
        <v>0.22222222222222221</v>
      </c>
    </row>
    <row r="409" spans="1:7">
      <c r="A409" s="5" t="s">
        <v>369</v>
      </c>
      <c r="B409" s="6"/>
      <c r="C409" s="9">
        <v>0.38541666666666669</v>
      </c>
      <c r="D409" s="9">
        <v>0.70833333333333337</v>
      </c>
      <c r="E409" s="9">
        <v>0.70833333333333337</v>
      </c>
      <c r="F409" s="9">
        <v>0.97916666666666663</v>
      </c>
      <c r="G409" s="9">
        <f t="shared" si="11"/>
        <v>0.59375</v>
      </c>
    </row>
    <row r="410" spans="1:7">
      <c r="A410" s="5" t="s">
        <v>370</v>
      </c>
      <c r="B410" s="6"/>
      <c r="C410" s="9"/>
      <c r="D410" s="9"/>
      <c r="E410" s="9">
        <v>0.66666666666666663</v>
      </c>
      <c r="F410" s="9">
        <v>0.89583333333333337</v>
      </c>
      <c r="G410" s="9">
        <f t="shared" si="11"/>
        <v>0.22916666666666674</v>
      </c>
    </row>
    <row r="411" spans="1:7">
      <c r="A411" s="5" t="s">
        <v>371</v>
      </c>
      <c r="B411" s="6"/>
      <c r="C411" s="9">
        <v>0.33333333333333331</v>
      </c>
      <c r="D411" s="9">
        <v>0.61805555555555558</v>
      </c>
      <c r="E411" s="9">
        <v>0.70833333333333337</v>
      </c>
      <c r="F411" s="9">
        <v>0.9375</v>
      </c>
      <c r="G411" s="9">
        <f t="shared" si="11"/>
        <v>0.51388888888888884</v>
      </c>
    </row>
    <row r="412" spans="1:7">
      <c r="A412" s="5" t="s">
        <v>372</v>
      </c>
      <c r="B412" s="6"/>
      <c r="C412" s="9">
        <v>0.39930555555555558</v>
      </c>
      <c r="D412" s="9">
        <v>0.65625</v>
      </c>
      <c r="E412" s="9"/>
      <c r="F412" s="9"/>
      <c r="G412" s="9">
        <f t="shared" si="11"/>
        <v>0.25694444444444442</v>
      </c>
    </row>
    <row r="413" spans="1:7">
      <c r="A413" s="5" t="s">
        <v>373</v>
      </c>
      <c r="B413" s="6"/>
      <c r="C413" s="9"/>
      <c r="D413" s="9"/>
      <c r="E413" s="9"/>
      <c r="F413" s="9"/>
      <c r="G413" s="9">
        <f t="shared" si="11"/>
        <v>0</v>
      </c>
    </row>
    <row r="414" spans="1:7">
      <c r="A414" s="5" t="s">
        <v>374</v>
      </c>
      <c r="B414" s="6"/>
      <c r="C414" s="9"/>
      <c r="D414" s="9"/>
      <c r="E414" s="9"/>
      <c r="F414" s="9"/>
      <c r="G414" s="9">
        <f t="shared" si="11"/>
        <v>0</v>
      </c>
    </row>
    <row r="415" spans="1:7">
      <c r="A415" s="5" t="s">
        <v>375</v>
      </c>
      <c r="B415" s="6"/>
      <c r="C415" s="9"/>
      <c r="D415" s="9"/>
      <c r="E415" s="9">
        <v>0.68055555555555547</v>
      </c>
      <c r="F415" s="9">
        <v>0.875</v>
      </c>
      <c r="G415" s="9">
        <f t="shared" si="11"/>
        <v>0.19444444444444453</v>
      </c>
    </row>
    <row r="416" spans="1:7">
      <c r="A416" s="5" t="s">
        <v>376</v>
      </c>
      <c r="B416" s="6"/>
      <c r="C416" s="9">
        <v>0.40625</v>
      </c>
      <c r="D416" s="9">
        <v>0.65277777777777779</v>
      </c>
      <c r="E416" s="9"/>
      <c r="F416" s="9"/>
      <c r="G416" s="9">
        <f t="shared" si="11"/>
        <v>0.24652777777777779</v>
      </c>
    </row>
    <row r="417" spans="1:7">
      <c r="A417" s="5" t="s">
        <v>377</v>
      </c>
      <c r="B417" s="6"/>
      <c r="C417" s="9">
        <v>0.40625</v>
      </c>
      <c r="D417" s="9">
        <v>0.64583333333333337</v>
      </c>
      <c r="E417" s="9">
        <v>0.66666666666666663</v>
      </c>
      <c r="F417" s="9">
        <v>0.88194444444444453</v>
      </c>
      <c r="G417" s="9">
        <f t="shared" si="11"/>
        <v>0.45486111111111127</v>
      </c>
    </row>
    <row r="418" spans="1:7">
      <c r="A418" s="5" t="s">
        <v>378</v>
      </c>
      <c r="B418" s="6"/>
      <c r="C418" s="9">
        <v>0.41666666666666669</v>
      </c>
      <c r="D418" s="9">
        <v>0.66666666666666663</v>
      </c>
      <c r="E418" s="9"/>
      <c r="F418" s="9"/>
      <c r="G418" s="9">
        <f t="shared" si="11"/>
        <v>0.24999999999999994</v>
      </c>
    </row>
    <row r="419" spans="1:7">
      <c r="A419" s="5" t="s">
        <v>379</v>
      </c>
      <c r="B419" s="6"/>
      <c r="C419" s="9">
        <v>0.38541666666666669</v>
      </c>
      <c r="D419" s="9">
        <v>0.75</v>
      </c>
      <c r="E419" s="9"/>
      <c r="F419" s="9"/>
      <c r="G419" s="9">
        <f t="shared" si="11"/>
        <v>0.36458333333333331</v>
      </c>
    </row>
    <row r="420" spans="1:7">
      <c r="A420" s="5" t="s">
        <v>380</v>
      </c>
      <c r="B420" s="6"/>
      <c r="C420" s="9"/>
      <c r="D420" s="9"/>
      <c r="E420" s="9"/>
      <c r="F420" s="9"/>
      <c r="G420" s="9">
        <f t="shared" si="11"/>
        <v>0</v>
      </c>
    </row>
    <row r="421" spans="1:7">
      <c r="A421" s="5" t="s">
        <v>381</v>
      </c>
      <c r="B421" s="6"/>
      <c r="C421" s="9"/>
      <c r="D421" s="9"/>
      <c r="E421" s="9"/>
      <c r="F421" s="9"/>
      <c r="G421" s="9">
        <f t="shared" si="11"/>
        <v>0</v>
      </c>
    </row>
    <row r="422" spans="1:7">
      <c r="A422" s="5" t="s">
        <v>382</v>
      </c>
      <c r="B422" s="6"/>
      <c r="C422" s="9"/>
      <c r="D422" s="9"/>
      <c r="E422" s="9"/>
      <c r="F422" s="9"/>
      <c r="G422" s="9">
        <f t="shared" si="11"/>
        <v>0</v>
      </c>
    </row>
    <row r="423" spans="1:7">
      <c r="A423" s="5" t="s">
        <v>383</v>
      </c>
      <c r="B423" s="6"/>
      <c r="C423" s="9"/>
      <c r="D423" s="9"/>
      <c r="E423" s="9"/>
      <c r="F423" s="9"/>
      <c r="G423" s="9">
        <f t="shared" si="11"/>
        <v>0</v>
      </c>
    </row>
    <row r="424" spans="1:7">
      <c r="A424" s="5" t="s">
        <v>384</v>
      </c>
      <c r="B424" s="6"/>
      <c r="C424" s="9"/>
      <c r="D424" s="9"/>
      <c r="E424" s="9"/>
      <c r="F424" s="9"/>
      <c r="G424" s="9">
        <f t="shared" si="11"/>
        <v>0</v>
      </c>
    </row>
    <row r="425" spans="1:7">
      <c r="A425" s="5" t="s">
        <v>385</v>
      </c>
      <c r="B425" s="6"/>
      <c r="C425" s="9"/>
      <c r="D425" s="9"/>
      <c r="E425" s="9"/>
      <c r="F425" s="9"/>
      <c r="G425" s="9">
        <f t="shared" si="11"/>
        <v>0</v>
      </c>
    </row>
    <row r="426" spans="1:7">
      <c r="A426" s="33" t="s">
        <v>39</v>
      </c>
      <c r="B426" s="33"/>
      <c r="C426" s="33"/>
      <c r="D426" s="33"/>
      <c r="E426" s="33"/>
      <c r="F426" s="33"/>
      <c r="G426" s="10">
        <f>SUM(G396:G425)</f>
        <v>5.8458333333333341</v>
      </c>
    </row>
  </sheetData>
  <mergeCells count="49">
    <mergeCell ref="A426:F426"/>
    <mergeCell ref="C359:D359"/>
    <mergeCell ref="E359:F359"/>
    <mergeCell ref="A391:F391"/>
    <mergeCell ref="A393:G393"/>
    <mergeCell ref="C394:D394"/>
    <mergeCell ref="E394:F394"/>
    <mergeCell ref="A358:G358"/>
    <mergeCell ref="C254:D254"/>
    <mergeCell ref="E254:F254"/>
    <mergeCell ref="A286:F286"/>
    <mergeCell ref="A288:G288"/>
    <mergeCell ref="C289:D289"/>
    <mergeCell ref="E289:F289"/>
    <mergeCell ref="A321:F321"/>
    <mergeCell ref="A323:G323"/>
    <mergeCell ref="C324:D324"/>
    <mergeCell ref="E324:F324"/>
    <mergeCell ref="A356:F356"/>
    <mergeCell ref="A253:G253"/>
    <mergeCell ref="C147:D147"/>
    <mergeCell ref="E147:F147"/>
    <mergeCell ref="A180:F180"/>
    <mergeCell ref="A182:G182"/>
    <mergeCell ref="C183:D183"/>
    <mergeCell ref="E183:F183"/>
    <mergeCell ref="A216:F216"/>
    <mergeCell ref="A218:G218"/>
    <mergeCell ref="C219:D219"/>
    <mergeCell ref="E219:F219"/>
    <mergeCell ref="A251:F251"/>
    <mergeCell ref="A146:G146"/>
    <mergeCell ref="C39:D39"/>
    <mergeCell ref="E39:F39"/>
    <mergeCell ref="A72:F72"/>
    <mergeCell ref="A74:G74"/>
    <mergeCell ref="C75:D75"/>
    <mergeCell ref="E75:F75"/>
    <mergeCell ref="A108:F108"/>
    <mergeCell ref="A110:G110"/>
    <mergeCell ref="C111:D111"/>
    <mergeCell ref="E111:F111"/>
    <mergeCell ref="A144:F144"/>
    <mergeCell ref="A38:G38"/>
    <mergeCell ref="A2:G2"/>
    <mergeCell ref="A1:G1"/>
    <mergeCell ref="C3:D3"/>
    <mergeCell ref="E3:F3"/>
    <mergeCell ref="A36:F3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09"/>
  <sheetViews>
    <sheetView rightToLeft="1" tabSelected="1" zoomScale="130" zoomScaleNormal="130" workbookViewId="0">
      <selection activeCell="E14" sqref="E14"/>
    </sheetView>
  </sheetViews>
  <sheetFormatPr defaultRowHeight="15"/>
  <cols>
    <col min="1" max="1" width="12.28515625" customWidth="1"/>
    <col min="2" max="2" width="14.28515625" customWidth="1"/>
    <col min="3" max="3" width="13.140625" customWidth="1"/>
    <col min="4" max="4" width="13" customWidth="1"/>
    <col min="5" max="5" width="23.7109375" customWidth="1"/>
    <col min="6" max="6" width="16.28515625" customWidth="1"/>
    <col min="7" max="7" width="10.85546875" bestFit="1" customWidth="1"/>
    <col min="8" max="8" width="12.42578125" customWidth="1"/>
    <col min="9" max="9" width="16" customWidth="1"/>
    <col min="10" max="10" width="12.7109375" customWidth="1"/>
  </cols>
  <sheetData>
    <row r="2" spans="1:10">
      <c r="A2" s="45" t="s">
        <v>409</v>
      </c>
      <c r="B2" s="46"/>
      <c r="C2" s="46"/>
      <c r="D2" s="46"/>
    </row>
    <row r="3" spans="1:10">
      <c r="A3" s="45" t="str">
        <f>'ساعت حسینی'!A2</f>
        <v>کارت ساعت فروردین</v>
      </c>
      <c r="B3" s="46"/>
      <c r="C3" s="46"/>
      <c r="D3" s="46"/>
      <c r="H3" s="54" t="s">
        <v>405</v>
      </c>
      <c r="I3" s="54" t="s">
        <v>406</v>
      </c>
      <c r="J3" s="54" t="s">
        <v>407</v>
      </c>
    </row>
    <row r="4" spans="1:10">
      <c r="A4" s="5" t="s">
        <v>397</v>
      </c>
      <c r="B4" s="18" t="s">
        <v>398</v>
      </c>
      <c r="C4" s="5" t="s">
        <v>38</v>
      </c>
      <c r="D4" s="55">
        <v>7.333333333333333</v>
      </c>
      <c r="E4" s="19"/>
      <c r="F4" s="19"/>
      <c r="H4" s="28">
        <v>103909680</v>
      </c>
      <c r="I4" s="28">
        <v>47830000</v>
      </c>
      <c r="J4" s="28">
        <v>10390000</v>
      </c>
    </row>
    <row r="5" spans="1:10">
      <c r="A5" s="21">
        <f>I8-B5</f>
        <v>11349077.600000001</v>
      </c>
      <c r="B5" s="21">
        <f>C14*0.23</f>
        <v>37289826.399999999</v>
      </c>
      <c r="C5" s="19"/>
      <c r="D5" s="22"/>
      <c r="E5" s="19"/>
      <c r="F5" s="19"/>
    </row>
    <row r="6" spans="1:10">
      <c r="A6" s="19"/>
      <c r="B6" s="19"/>
      <c r="C6" s="19"/>
      <c r="D6" s="22"/>
      <c r="E6" s="19"/>
      <c r="F6" s="19"/>
      <c r="H6" t="s">
        <v>389</v>
      </c>
      <c r="I6" s="2">
        <v>7.333333333333333</v>
      </c>
    </row>
    <row r="7" spans="1:10">
      <c r="A7" s="19"/>
      <c r="B7" s="19"/>
      <c r="C7" s="19"/>
      <c r="D7" s="23"/>
      <c r="E7" s="19"/>
      <c r="F7" s="19"/>
      <c r="H7" t="s">
        <v>400</v>
      </c>
      <c r="I7" s="17">
        <f>H4+I4+J4</f>
        <v>162129680</v>
      </c>
    </row>
    <row r="8" spans="1:10">
      <c r="A8" s="19"/>
      <c r="B8" s="19"/>
      <c r="C8" s="19"/>
      <c r="D8" s="22"/>
      <c r="E8" s="19"/>
      <c r="F8" s="19"/>
      <c r="H8" t="s">
        <v>402</v>
      </c>
      <c r="I8" s="17">
        <f>I7*0.3</f>
        <v>48638904</v>
      </c>
    </row>
    <row r="9" spans="1:10">
      <c r="A9" s="19"/>
      <c r="B9" s="19"/>
      <c r="C9" s="19"/>
      <c r="D9" s="22"/>
      <c r="E9" s="19"/>
      <c r="F9" s="19"/>
    </row>
    <row r="10" spans="1:10">
      <c r="A10" s="19"/>
      <c r="B10" s="19"/>
      <c r="C10" s="19"/>
      <c r="D10" s="22"/>
      <c r="E10" s="19"/>
      <c r="F10" s="19"/>
    </row>
    <row r="11" spans="1:10">
      <c r="A11" s="19"/>
      <c r="B11" s="19"/>
      <c r="C11" s="19"/>
      <c r="D11" s="20"/>
      <c r="E11" s="19"/>
      <c r="F11" s="19"/>
    </row>
    <row r="12" spans="1:10">
      <c r="A12" s="19"/>
      <c r="B12" s="19"/>
      <c r="C12" s="19" t="s">
        <v>396</v>
      </c>
      <c r="D12" s="20">
        <f>D4+D5+D6+D7+D8+D9+D10-D11</f>
        <v>7.333333333333333</v>
      </c>
    </row>
    <row r="13" spans="1:10">
      <c r="A13" s="19"/>
      <c r="B13" s="19"/>
      <c r="C13" s="47" t="s">
        <v>399</v>
      </c>
      <c r="D13" s="48"/>
    </row>
    <row r="14" spans="1:10">
      <c r="A14" s="19"/>
      <c r="B14" s="19"/>
      <c r="C14" s="49">
        <f>I7*D15</f>
        <v>162129680</v>
      </c>
      <c r="D14" s="50"/>
    </row>
    <row r="15" spans="1:10">
      <c r="A15" s="19"/>
      <c r="B15" s="19"/>
      <c r="C15" s="19" t="s">
        <v>401</v>
      </c>
      <c r="D15" s="19">
        <f>D12/I6</f>
        <v>1</v>
      </c>
    </row>
    <row r="16" spans="1:10" ht="15.75" thickBot="1">
      <c r="A16" s="19"/>
      <c r="B16" s="19"/>
      <c r="C16" s="44" t="s">
        <v>403</v>
      </c>
      <c r="D16" s="44"/>
    </row>
    <row r="17" spans="1:7" ht="15.75" thickBot="1">
      <c r="A17" s="19"/>
      <c r="B17" s="19"/>
      <c r="C17" s="43">
        <f>C14-A5+F10*2500000</f>
        <v>150780602.40000001</v>
      </c>
      <c r="D17" s="51"/>
      <c r="E17" s="56"/>
      <c r="F17" s="53" t="s">
        <v>408</v>
      </c>
      <c r="G17" s="17"/>
    </row>
    <row r="18" spans="1:7">
      <c r="D18" s="43">
        <f>C17-E17</f>
        <v>150780602.40000001</v>
      </c>
      <c r="E18" s="52"/>
    </row>
    <row r="39" spans="1:10">
      <c r="A39" s="45" t="str">
        <f>'ساعت حسینی'!A38</f>
        <v>کارت ساعت اردیبهشت</v>
      </c>
      <c r="B39" s="46"/>
      <c r="C39" s="46"/>
      <c r="D39" s="46"/>
      <c r="H39" t="s">
        <v>386</v>
      </c>
      <c r="I39" t="s">
        <v>387</v>
      </c>
      <c r="J39" t="s">
        <v>388</v>
      </c>
    </row>
    <row r="40" spans="1:10">
      <c r="A40" s="5" t="s">
        <v>397</v>
      </c>
      <c r="B40" s="18" t="s">
        <v>398</v>
      </c>
      <c r="C40" s="5" t="s">
        <v>38</v>
      </c>
      <c r="D40" s="20">
        <f>'ساعت حسینی'!G72</f>
        <v>6.4208333333333325</v>
      </c>
      <c r="H40" s="17">
        <v>41797550</v>
      </c>
      <c r="I40" s="17">
        <v>15000000</v>
      </c>
      <c r="J40" s="17">
        <v>4179755</v>
      </c>
    </row>
    <row r="41" spans="1:10">
      <c r="A41" s="21">
        <f>I44-B41</f>
        <v>4172589.8707142845</v>
      </c>
      <c r="B41" s="21">
        <f>C50*0.23</f>
        <v>14120601.629285716</v>
      </c>
      <c r="C41" s="19" t="s">
        <v>390</v>
      </c>
      <c r="D41" s="22">
        <v>0.41666666666666669</v>
      </c>
    </row>
    <row r="42" spans="1:10">
      <c r="A42" s="19"/>
      <c r="B42" s="19"/>
      <c r="C42" s="19" t="s">
        <v>391</v>
      </c>
      <c r="D42" s="22">
        <v>0.33333333333333331</v>
      </c>
      <c r="H42" t="s">
        <v>389</v>
      </c>
      <c r="I42" s="2">
        <v>6.708333333333333</v>
      </c>
    </row>
    <row r="43" spans="1:10">
      <c r="A43" s="19"/>
      <c r="B43" s="19"/>
      <c r="C43" s="19" t="s">
        <v>392</v>
      </c>
      <c r="D43" s="22">
        <v>0.41666666666666669</v>
      </c>
      <c r="H43" t="s">
        <v>400</v>
      </c>
      <c r="I43" s="17">
        <f>H40+I40+J40</f>
        <v>60977305</v>
      </c>
    </row>
    <row r="44" spans="1:10">
      <c r="A44" s="19"/>
      <c r="B44" s="19"/>
      <c r="C44" s="19" t="s">
        <v>394</v>
      </c>
      <c r="D44" s="22">
        <v>0.20833333333333334</v>
      </c>
      <c r="H44" t="s">
        <v>402</v>
      </c>
      <c r="I44" s="17">
        <f>I43*0.3</f>
        <v>18293191.5</v>
      </c>
    </row>
    <row r="45" spans="1:10">
      <c r="A45" s="19"/>
      <c r="B45" s="19"/>
      <c r="C45" s="19" t="s">
        <v>393</v>
      </c>
      <c r="D45" s="22">
        <v>0.20833333333333334</v>
      </c>
    </row>
    <row r="46" spans="1:10">
      <c r="A46" s="19"/>
      <c r="B46" s="19"/>
      <c r="C46" s="19" t="s">
        <v>395</v>
      </c>
      <c r="D46" s="22">
        <v>0</v>
      </c>
    </row>
    <row r="47" spans="1:10">
      <c r="A47" s="19"/>
      <c r="B47" s="19"/>
      <c r="C47" s="19"/>
      <c r="D47" s="20">
        <v>1.25</v>
      </c>
    </row>
    <row r="48" spans="1:10">
      <c r="A48" s="19"/>
      <c r="B48" s="19"/>
      <c r="C48" s="19" t="s">
        <v>396</v>
      </c>
      <c r="D48" s="20">
        <f>D40+D41+D42+D43+D44+D45+D46-D47</f>
        <v>6.7541666666666664</v>
      </c>
    </row>
    <row r="49" spans="1:4">
      <c r="A49" s="19"/>
      <c r="B49" s="19"/>
      <c r="C49" s="47" t="s">
        <v>399</v>
      </c>
      <c r="D49" s="48"/>
    </row>
    <row r="50" spans="1:4">
      <c r="A50" s="19"/>
      <c r="B50" s="19"/>
      <c r="C50" s="49">
        <f>I43*D51</f>
        <v>61393920.127329193</v>
      </c>
      <c r="D50" s="50"/>
    </row>
    <row r="51" spans="1:4">
      <c r="A51" s="19"/>
      <c r="B51" s="19"/>
      <c r="C51" s="19" t="s">
        <v>401</v>
      </c>
      <c r="D51" s="19">
        <f>D48/I42</f>
        <v>1.006832298136646</v>
      </c>
    </row>
    <row r="52" spans="1:4">
      <c r="A52" s="19"/>
      <c r="B52" s="19"/>
      <c r="C52" s="44" t="s">
        <v>403</v>
      </c>
      <c r="D52" s="44"/>
    </row>
    <row r="53" spans="1:4">
      <c r="A53" s="19"/>
      <c r="B53" s="19"/>
      <c r="C53" s="43">
        <f>C50-A41</f>
        <v>57221330.256614909</v>
      </c>
      <c r="D53" s="44"/>
    </row>
    <row r="72" spans="1:10">
      <c r="A72" s="45"/>
      <c r="B72" s="46"/>
      <c r="C72" s="46"/>
      <c r="D72" s="46"/>
    </row>
    <row r="73" spans="1:10">
      <c r="A73" s="5"/>
      <c r="B73" s="18"/>
      <c r="C73" s="5"/>
      <c r="D73" s="9"/>
      <c r="H73" s="17"/>
      <c r="I73" s="17"/>
      <c r="J73" s="17"/>
    </row>
    <row r="74" spans="1:10">
      <c r="A74" s="21"/>
      <c r="B74" s="21"/>
      <c r="C74" s="19"/>
      <c r="D74" s="22"/>
    </row>
    <row r="75" spans="1:10">
      <c r="A75" s="45" t="str">
        <f>'ساعت حسینی'!A74</f>
        <v>کارت ساعت خرداد</v>
      </c>
      <c r="B75" s="46"/>
      <c r="C75" s="46"/>
      <c r="D75" s="46"/>
      <c r="H75" t="s">
        <v>386</v>
      </c>
      <c r="I75" t="s">
        <v>387</v>
      </c>
      <c r="J75" t="s">
        <v>388</v>
      </c>
    </row>
    <row r="76" spans="1:10">
      <c r="A76" s="5" t="s">
        <v>397</v>
      </c>
      <c r="B76" s="18" t="s">
        <v>398</v>
      </c>
      <c r="C76" s="5" t="s">
        <v>38</v>
      </c>
      <c r="D76" s="20">
        <f>'ساعت حسینی'!G108</f>
        <v>7.0020833333333323</v>
      </c>
      <c r="H76" s="17">
        <v>41797550</v>
      </c>
      <c r="I76" s="17">
        <v>15000000</v>
      </c>
      <c r="J76" s="17">
        <v>4179755</v>
      </c>
    </row>
    <row r="77" spans="1:10">
      <c r="A77" s="21">
        <f>I80-B77</f>
        <v>4503485.7900142018</v>
      </c>
      <c r="B77" s="21">
        <f>C86*0.23</f>
        <v>13789705.709985798</v>
      </c>
      <c r="C77" s="19" t="s">
        <v>390</v>
      </c>
      <c r="D77" s="22">
        <v>0.41666666666666669</v>
      </c>
    </row>
    <row r="78" spans="1:10">
      <c r="A78" s="19"/>
      <c r="B78" s="19"/>
      <c r="C78" s="19" t="s">
        <v>391</v>
      </c>
      <c r="D78" s="22">
        <v>0.20833333333333334</v>
      </c>
      <c r="H78" t="s">
        <v>389</v>
      </c>
      <c r="I78" s="2">
        <v>7.333333333333333</v>
      </c>
    </row>
    <row r="79" spans="1:10">
      <c r="A79" s="19"/>
      <c r="B79" s="19"/>
      <c r="C79" s="19" t="s">
        <v>392</v>
      </c>
      <c r="D79" s="22">
        <v>0.41666666666666669</v>
      </c>
      <c r="H79" t="s">
        <v>400</v>
      </c>
      <c r="I79" s="17">
        <f>H76+I76+J76</f>
        <v>60977305</v>
      </c>
    </row>
    <row r="80" spans="1:10">
      <c r="A80" s="19"/>
      <c r="B80" s="19"/>
      <c r="C80" s="19" t="s">
        <v>394</v>
      </c>
      <c r="D80" s="22">
        <v>0.20833333333333334</v>
      </c>
      <c r="H80" t="s">
        <v>402</v>
      </c>
      <c r="I80" s="17">
        <f>I79*0.3</f>
        <v>18293191.5</v>
      </c>
    </row>
    <row r="81" spans="1:4">
      <c r="A81" s="19"/>
      <c r="B81" s="19"/>
      <c r="C81" s="19" t="s">
        <v>393</v>
      </c>
      <c r="D81" s="22">
        <v>0.20833333333333334</v>
      </c>
    </row>
    <row r="82" spans="1:4">
      <c r="A82" s="19"/>
      <c r="B82" s="19"/>
      <c r="C82" s="19" t="s">
        <v>395</v>
      </c>
      <c r="D82" s="22"/>
    </row>
    <row r="83" spans="1:4">
      <c r="A83" s="19"/>
      <c r="B83" s="19"/>
      <c r="C83" s="19"/>
      <c r="D83" s="20">
        <v>1.25</v>
      </c>
    </row>
    <row r="84" spans="1:4">
      <c r="A84" s="19"/>
      <c r="B84" s="19"/>
      <c r="C84" s="19" t="s">
        <v>396</v>
      </c>
      <c r="D84" s="20">
        <f>D76+D77+D78+D79+D80+D81+D82-D83</f>
        <v>7.2104166666666671</v>
      </c>
    </row>
    <row r="85" spans="1:4">
      <c r="A85" s="19"/>
      <c r="B85" s="19"/>
      <c r="C85" s="47" t="s">
        <v>399</v>
      </c>
      <c r="D85" s="48"/>
    </row>
    <row r="86" spans="1:4">
      <c r="A86" s="19"/>
      <c r="B86" s="19"/>
      <c r="C86" s="49">
        <f>I79*D87</f>
        <v>59955242.217329554</v>
      </c>
      <c r="D86" s="50"/>
    </row>
    <row r="87" spans="1:4">
      <c r="A87" s="19"/>
      <c r="B87" s="19"/>
      <c r="C87" s="19" t="s">
        <v>401</v>
      </c>
      <c r="D87" s="19">
        <f>D84/I78</f>
        <v>0.98323863636363651</v>
      </c>
    </row>
    <row r="88" spans="1:4">
      <c r="A88" s="19"/>
      <c r="B88" s="19"/>
      <c r="C88" s="44" t="s">
        <v>403</v>
      </c>
      <c r="D88" s="44"/>
    </row>
    <row r="89" spans="1:4">
      <c r="A89" s="19"/>
      <c r="B89" s="19"/>
      <c r="C89" s="43">
        <f>C86-A77</f>
        <v>55451756.427315354</v>
      </c>
      <c r="D89" s="44"/>
    </row>
    <row r="105" spans="1:10">
      <c r="A105" s="45"/>
      <c r="B105" s="46"/>
      <c r="C105" s="46"/>
      <c r="D105" s="46"/>
    </row>
    <row r="106" spans="1:10">
      <c r="A106" s="5"/>
      <c r="B106" s="18"/>
      <c r="C106" s="5"/>
      <c r="D106" s="9"/>
      <c r="H106" s="17"/>
      <c r="I106" s="17"/>
      <c r="J106" s="17"/>
    </row>
    <row r="107" spans="1:10">
      <c r="A107" s="21"/>
      <c r="B107" s="21"/>
      <c r="C107" s="19"/>
      <c r="D107" s="22"/>
    </row>
    <row r="108" spans="1:10">
      <c r="A108" s="19"/>
      <c r="B108" s="19"/>
      <c r="C108" s="19"/>
      <c r="D108" s="22"/>
      <c r="I108" s="2"/>
    </row>
    <row r="109" spans="1:10">
      <c r="A109" s="19"/>
      <c r="B109" s="19"/>
      <c r="C109" s="19"/>
      <c r="D109" s="22"/>
      <c r="I109" s="17"/>
    </row>
    <row r="110" spans="1:10">
      <c r="A110" s="19"/>
      <c r="B110" s="19"/>
      <c r="C110" s="19"/>
      <c r="D110" s="22"/>
      <c r="I110" s="17"/>
    </row>
    <row r="111" spans="1:10">
      <c r="A111" s="45" t="str">
        <f>'ساعت حسینی'!A110</f>
        <v>کارت ساعت تیر</v>
      </c>
      <c r="B111" s="46"/>
      <c r="C111" s="46"/>
      <c r="D111" s="46"/>
      <c r="H111" t="s">
        <v>386</v>
      </c>
      <c r="I111" t="s">
        <v>387</v>
      </c>
      <c r="J111" t="s">
        <v>388</v>
      </c>
    </row>
    <row r="112" spans="1:10">
      <c r="A112" s="5" t="s">
        <v>397</v>
      </c>
      <c r="B112" s="18" t="s">
        <v>398</v>
      </c>
      <c r="C112" s="5" t="s">
        <v>38</v>
      </c>
      <c r="D112" s="20">
        <f>'ساعت حسینی'!G144</f>
        <v>6.332638888888888</v>
      </c>
      <c r="H112" s="17">
        <v>41797550</v>
      </c>
      <c r="I112" s="17">
        <v>15000000</v>
      </c>
      <c r="J112" s="17">
        <v>4179755</v>
      </c>
    </row>
    <row r="113" spans="1:9">
      <c r="A113" s="21">
        <f>I116-B113</f>
        <v>5783778.2203740515</v>
      </c>
      <c r="B113" s="21">
        <f>C122*0.23</f>
        <v>12509413.279625949</v>
      </c>
      <c r="C113" s="19" t="s">
        <v>390</v>
      </c>
      <c r="D113" s="22">
        <v>0.41666666666666669</v>
      </c>
    </row>
    <row r="114" spans="1:9">
      <c r="A114" s="19"/>
      <c r="B114" s="19"/>
      <c r="C114" s="19" t="s">
        <v>391</v>
      </c>
      <c r="D114" s="22">
        <v>0.41666666666666669</v>
      </c>
      <c r="H114" t="s">
        <v>389</v>
      </c>
      <c r="I114" s="2">
        <v>7.333333333333333</v>
      </c>
    </row>
    <row r="115" spans="1:9">
      <c r="A115" s="19"/>
      <c r="B115" s="19"/>
      <c r="C115" s="19" t="s">
        <v>392</v>
      </c>
      <c r="D115" s="22">
        <v>0.41666666666666669</v>
      </c>
      <c r="H115" t="s">
        <v>400</v>
      </c>
      <c r="I115" s="17">
        <f>H112+I112+J112</f>
        <v>60977305</v>
      </c>
    </row>
    <row r="116" spans="1:9">
      <c r="A116" s="19"/>
      <c r="B116" s="19"/>
      <c r="C116" s="19" t="s">
        <v>394</v>
      </c>
      <c r="D116" s="22">
        <v>0.20833333333333334</v>
      </c>
      <c r="H116" t="s">
        <v>402</v>
      </c>
      <c r="I116" s="17">
        <f>I115*0.3</f>
        <v>18293191.5</v>
      </c>
    </row>
    <row r="117" spans="1:9">
      <c r="A117" s="19"/>
      <c r="B117" s="19"/>
      <c r="C117" s="19" t="s">
        <v>393</v>
      </c>
      <c r="D117" s="22"/>
    </row>
    <row r="118" spans="1:9">
      <c r="A118" s="19"/>
      <c r="B118" s="19"/>
      <c r="C118" s="19" t="s">
        <v>395</v>
      </c>
      <c r="D118" s="22"/>
    </row>
    <row r="119" spans="1:9">
      <c r="A119" s="19"/>
      <c r="B119" s="19"/>
      <c r="C119" s="19"/>
      <c r="D119" s="20">
        <v>1.25</v>
      </c>
    </row>
    <row r="120" spans="1:9">
      <c r="A120" s="19"/>
      <c r="B120" s="19"/>
      <c r="C120" s="19" t="s">
        <v>396</v>
      </c>
      <c r="D120" s="20">
        <f>D112+D113+D114+D115+D116+D117+D118-D119</f>
        <v>6.540972222222222</v>
      </c>
    </row>
    <row r="121" spans="1:9">
      <c r="A121" s="19"/>
      <c r="B121" s="19"/>
      <c r="C121" s="47" t="s">
        <v>399</v>
      </c>
      <c r="D121" s="48"/>
    </row>
    <row r="122" spans="1:9">
      <c r="A122" s="19"/>
      <c r="B122" s="19"/>
      <c r="C122" s="49">
        <f>I115*D123</f>
        <v>54388753.389678031</v>
      </c>
      <c r="D122" s="50"/>
    </row>
    <row r="123" spans="1:9">
      <c r="A123" s="19"/>
      <c r="B123" s="19"/>
      <c r="C123" s="19" t="s">
        <v>401</v>
      </c>
      <c r="D123" s="19">
        <f>D120/I114</f>
        <v>0.89195075757575759</v>
      </c>
    </row>
    <row r="124" spans="1:9">
      <c r="A124" s="19"/>
      <c r="B124" s="19"/>
      <c r="C124" s="44" t="s">
        <v>403</v>
      </c>
      <c r="D124" s="44"/>
    </row>
    <row r="125" spans="1:9">
      <c r="A125" s="19"/>
      <c r="B125" s="19"/>
      <c r="C125" s="43">
        <f>C122-A113</f>
        <v>48604975.169303983</v>
      </c>
      <c r="D125" s="44"/>
    </row>
    <row r="138" spans="1:10">
      <c r="A138" s="45"/>
      <c r="B138" s="46"/>
      <c r="C138" s="46"/>
      <c r="D138" s="46"/>
    </row>
    <row r="139" spans="1:10">
      <c r="A139" s="5"/>
      <c r="B139" s="18"/>
      <c r="C139" s="5"/>
      <c r="D139" s="9"/>
      <c r="H139" s="17"/>
      <c r="I139" s="17"/>
      <c r="J139" s="17"/>
    </row>
    <row r="140" spans="1:10">
      <c r="A140" s="21"/>
      <c r="B140" s="21"/>
      <c r="C140" s="19"/>
      <c r="D140" s="22"/>
    </row>
    <row r="141" spans="1:10">
      <c r="A141" s="19"/>
      <c r="B141" s="19"/>
      <c r="C141" s="19"/>
      <c r="D141" s="22"/>
      <c r="I141" s="2"/>
    </row>
    <row r="142" spans="1:10">
      <c r="A142" s="19"/>
      <c r="B142" s="19"/>
      <c r="C142" s="19"/>
      <c r="D142" s="22"/>
      <c r="I142" s="17"/>
    </row>
    <row r="143" spans="1:10">
      <c r="A143" s="19"/>
      <c r="B143" s="19"/>
      <c r="C143" s="19"/>
      <c r="D143" s="22"/>
      <c r="I143" s="17"/>
    </row>
    <row r="144" spans="1:10">
      <c r="A144" s="19"/>
      <c r="B144" s="19"/>
      <c r="C144" s="19"/>
      <c r="D144" s="22"/>
    </row>
    <row r="145" spans="1:10">
      <c r="A145" s="19"/>
      <c r="B145" s="19"/>
      <c r="C145" s="19"/>
      <c r="D145" s="22"/>
    </row>
    <row r="146" spans="1:10">
      <c r="A146" s="19"/>
      <c r="B146" s="19"/>
      <c r="C146" s="19"/>
      <c r="D146" s="20"/>
    </row>
    <row r="147" spans="1:10">
      <c r="A147" s="45" t="str">
        <f>'ساعت حسینی'!A146</f>
        <v>کارت ساعت مرداد</v>
      </c>
      <c r="B147" s="46"/>
      <c r="C147" s="46"/>
      <c r="D147" s="46"/>
      <c r="H147" t="s">
        <v>386</v>
      </c>
      <c r="I147" t="s">
        <v>387</v>
      </c>
      <c r="J147" t="s">
        <v>388</v>
      </c>
    </row>
    <row r="148" spans="1:10">
      <c r="A148" s="5" t="s">
        <v>397</v>
      </c>
      <c r="B148" s="18" t="s">
        <v>398</v>
      </c>
      <c r="C148" s="5" t="s">
        <v>38</v>
      </c>
      <c r="D148" s="20">
        <f>'ساعت حسینی'!G180</f>
        <v>7.2715277777777771</v>
      </c>
      <c r="H148" s="17">
        <v>41797550</v>
      </c>
      <c r="I148" s="17">
        <v>15000000</v>
      </c>
      <c r="J148" s="17">
        <v>4179755</v>
      </c>
    </row>
    <row r="149" spans="1:10">
      <c r="A149" s="21">
        <f>I152-B149</f>
        <v>4535367.5477550086</v>
      </c>
      <c r="B149" s="21">
        <f>C158*0.23</f>
        <v>13757823.952244991</v>
      </c>
      <c r="C149" s="19" t="s">
        <v>390</v>
      </c>
      <c r="D149" s="22">
        <v>0.41666666666666669</v>
      </c>
    </row>
    <row r="150" spans="1:10">
      <c r="A150" s="19"/>
      <c r="B150" s="19"/>
      <c r="C150" s="19" t="s">
        <v>391</v>
      </c>
      <c r="D150" s="22">
        <v>0.41666666666666669</v>
      </c>
      <c r="H150" t="s">
        <v>389</v>
      </c>
      <c r="I150" s="2">
        <v>7.625</v>
      </c>
    </row>
    <row r="151" spans="1:10">
      <c r="A151" s="19"/>
      <c r="B151" s="19"/>
      <c r="C151" s="19" t="s">
        <v>392</v>
      </c>
      <c r="D151" s="22">
        <v>0.41666666666666669</v>
      </c>
      <c r="H151" t="s">
        <v>400</v>
      </c>
      <c r="I151" s="17">
        <f>H148+I148+J148</f>
        <v>60977305</v>
      </c>
    </row>
    <row r="152" spans="1:10">
      <c r="A152" s="19"/>
      <c r="B152" s="19"/>
      <c r="C152" s="19" t="s">
        <v>394</v>
      </c>
      <c r="D152" s="22">
        <v>0.20833333333333334</v>
      </c>
      <c r="H152" t="s">
        <v>402</v>
      </c>
      <c r="I152" s="17">
        <f>I151*0.3</f>
        <v>18293191.5</v>
      </c>
    </row>
    <row r="153" spans="1:10">
      <c r="A153" s="19"/>
      <c r="B153" s="19"/>
      <c r="C153" s="19" t="s">
        <v>393</v>
      </c>
      <c r="D153" s="22">
        <v>0</v>
      </c>
    </row>
    <row r="154" spans="1:10">
      <c r="A154" s="19"/>
      <c r="B154" s="19"/>
      <c r="C154" s="19" t="s">
        <v>395</v>
      </c>
      <c r="D154" s="22"/>
    </row>
    <row r="155" spans="1:10">
      <c r="A155" s="19"/>
      <c r="B155" s="19"/>
      <c r="C155" s="19"/>
      <c r="D155" s="20">
        <v>1.25</v>
      </c>
    </row>
    <row r="156" spans="1:10">
      <c r="A156" s="19"/>
      <c r="B156" s="19"/>
      <c r="C156" s="19" t="s">
        <v>396</v>
      </c>
      <c r="D156" s="20">
        <f>D148+D149+D150+D151+D152+D153+D154-D155</f>
        <v>7.4798611111111111</v>
      </c>
    </row>
    <row r="157" spans="1:10">
      <c r="A157" s="19"/>
      <c r="B157" s="19"/>
      <c r="C157" s="47" t="s">
        <v>399</v>
      </c>
      <c r="D157" s="48"/>
    </row>
    <row r="158" spans="1:10">
      <c r="A158" s="19"/>
      <c r="B158" s="19"/>
      <c r="C158" s="49">
        <f>I151*D159</f>
        <v>59816625.879326046</v>
      </c>
      <c r="D158" s="50"/>
    </row>
    <row r="159" spans="1:10">
      <c r="A159" s="19"/>
      <c r="B159" s="19"/>
      <c r="C159" s="19" t="s">
        <v>401</v>
      </c>
      <c r="D159" s="19">
        <f>D156/I150</f>
        <v>0.98096539162112928</v>
      </c>
    </row>
    <row r="160" spans="1:10">
      <c r="A160" s="19"/>
      <c r="B160" s="19"/>
      <c r="C160" s="44" t="s">
        <v>403</v>
      </c>
      <c r="D160" s="44"/>
    </row>
    <row r="161" spans="1:4">
      <c r="A161" s="19"/>
      <c r="B161" s="19"/>
      <c r="C161" s="43">
        <f>C158-A149</f>
        <v>55281258.331571035</v>
      </c>
      <c r="D161" s="44"/>
    </row>
    <row r="183" spans="1:10">
      <c r="A183" s="45" t="str">
        <f>'ساعت حسینی'!A182</f>
        <v>کارت ساعت شهریور</v>
      </c>
      <c r="B183" s="46"/>
      <c r="C183" s="46"/>
      <c r="D183" s="46"/>
      <c r="H183" t="s">
        <v>386</v>
      </c>
      <c r="I183" t="s">
        <v>387</v>
      </c>
      <c r="J183" t="s">
        <v>388</v>
      </c>
    </row>
    <row r="184" spans="1:10">
      <c r="A184" s="5" t="s">
        <v>397</v>
      </c>
      <c r="B184" s="18" t="s">
        <v>398</v>
      </c>
      <c r="C184" s="5" t="s">
        <v>38</v>
      </c>
      <c r="D184" s="20">
        <f>'ساعت حسینی'!G216</f>
        <v>6.9458333333333329</v>
      </c>
      <c r="H184" s="17">
        <v>41797550</v>
      </c>
      <c r="I184" s="17">
        <v>15000000</v>
      </c>
      <c r="J184" s="17">
        <v>4179755</v>
      </c>
    </row>
    <row r="185" spans="1:10">
      <c r="A185" s="21">
        <f>I188-B185</f>
        <v>4951293.3154188488</v>
      </c>
      <c r="B185" s="21">
        <f>C194*0.23</f>
        <v>13341898.184581151</v>
      </c>
      <c r="C185" s="19" t="s">
        <v>390</v>
      </c>
      <c r="D185" s="22">
        <v>0.41666666666666669</v>
      </c>
    </row>
    <row r="186" spans="1:10">
      <c r="A186" s="19"/>
      <c r="B186" s="19"/>
      <c r="C186" s="19" t="s">
        <v>391</v>
      </c>
      <c r="D186" s="22">
        <v>0.41666666666666669</v>
      </c>
      <c r="H186" t="s">
        <v>389</v>
      </c>
      <c r="I186" s="2">
        <v>7.958333333333333</v>
      </c>
    </row>
    <row r="187" spans="1:10">
      <c r="A187" s="19"/>
      <c r="B187" s="19"/>
      <c r="C187" s="19" t="s">
        <v>392</v>
      </c>
      <c r="D187" s="22">
        <v>0.41666666666666669</v>
      </c>
      <c r="H187" t="s">
        <v>400</v>
      </c>
      <c r="I187" s="17">
        <f>H184+I184+J184</f>
        <v>60977305</v>
      </c>
    </row>
    <row r="188" spans="1:10">
      <c r="A188" s="19"/>
      <c r="B188" s="19"/>
      <c r="C188" s="19" t="s">
        <v>394</v>
      </c>
      <c r="D188" s="22">
        <v>0.20833333333333334</v>
      </c>
      <c r="H188" t="s">
        <v>402</v>
      </c>
      <c r="I188" s="17">
        <f>I187*0.3</f>
        <v>18293191.5</v>
      </c>
    </row>
    <row r="189" spans="1:10">
      <c r="A189" s="19"/>
      <c r="B189" s="19"/>
      <c r="C189" s="19" t="s">
        <v>393</v>
      </c>
      <c r="D189" s="22">
        <v>0.41666666666666669</v>
      </c>
    </row>
    <row r="190" spans="1:10">
      <c r="A190" s="19"/>
      <c r="B190" s="19"/>
      <c r="C190" s="19" t="s">
        <v>395</v>
      </c>
      <c r="D190" s="22"/>
    </row>
    <row r="191" spans="1:10">
      <c r="A191" s="19"/>
      <c r="B191" s="19"/>
      <c r="C191" s="19"/>
      <c r="D191" s="20">
        <v>1.25</v>
      </c>
    </row>
    <row r="192" spans="1:10">
      <c r="A192" s="19"/>
      <c r="B192" s="19"/>
      <c r="C192" s="19" t="s">
        <v>396</v>
      </c>
      <c r="D192" s="20">
        <f>D184+D185+D186+D187+D188+D189+D190-D191</f>
        <v>7.5708333333333329</v>
      </c>
    </row>
    <row r="193" spans="1:4">
      <c r="A193" s="19"/>
      <c r="B193" s="19"/>
      <c r="C193" s="47" t="s">
        <v>399</v>
      </c>
      <c r="D193" s="48"/>
    </row>
    <row r="194" spans="1:4">
      <c r="A194" s="19"/>
      <c r="B194" s="19"/>
      <c r="C194" s="49">
        <f>I187*D195</f>
        <v>58008252.976439789</v>
      </c>
      <c r="D194" s="50"/>
    </row>
    <row r="195" spans="1:4">
      <c r="A195" s="19"/>
      <c r="B195" s="19"/>
      <c r="C195" s="19" t="s">
        <v>401</v>
      </c>
      <c r="D195" s="19">
        <f>D192/I186</f>
        <v>0.95130890052356021</v>
      </c>
    </row>
    <row r="196" spans="1:4">
      <c r="A196" s="19"/>
      <c r="B196" s="19"/>
      <c r="C196" s="44" t="s">
        <v>403</v>
      </c>
      <c r="D196" s="44"/>
    </row>
    <row r="197" spans="1:4">
      <c r="A197" s="19"/>
      <c r="B197" s="19"/>
      <c r="C197" s="43">
        <f>C194-A185</f>
        <v>53056959.661020942</v>
      </c>
      <c r="D197" s="44"/>
    </row>
    <row r="219" spans="1:10">
      <c r="A219" s="45" t="str">
        <f>'ساعت حسینی'!A218</f>
        <v>کارت ساعت مهر</v>
      </c>
      <c r="B219" s="46"/>
      <c r="C219" s="46"/>
      <c r="D219" s="46"/>
      <c r="H219" t="s">
        <v>386</v>
      </c>
      <c r="I219" t="s">
        <v>387</v>
      </c>
      <c r="J219" t="s">
        <v>388</v>
      </c>
    </row>
    <row r="220" spans="1:10">
      <c r="A220" s="5" t="s">
        <v>397</v>
      </c>
      <c r="B220" s="18" t="s">
        <v>398</v>
      </c>
      <c r="C220" s="5" t="s">
        <v>38</v>
      </c>
      <c r="D220" s="20">
        <v>4.291666666666667</v>
      </c>
      <c r="H220" s="17">
        <v>41797550</v>
      </c>
      <c r="I220" s="17">
        <v>15000000</v>
      </c>
      <c r="J220" s="17">
        <v>4179755</v>
      </c>
    </row>
    <row r="221" spans="1:10">
      <c r="A221" s="21">
        <f>I224-B221</f>
        <v>12595624.564062499</v>
      </c>
      <c r="B221" s="21">
        <f>C230*0.23</f>
        <v>5697566.9359375006</v>
      </c>
      <c r="C221" s="19" t="s">
        <v>390</v>
      </c>
      <c r="D221" s="22">
        <v>0</v>
      </c>
      <c r="E221">
        <v>0</v>
      </c>
      <c r="F221">
        <v>0</v>
      </c>
    </row>
    <row r="222" spans="1:10">
      <c r="A222" s="19"/>
      <c r="B222" s="19"/>
      <c r="C222" s="19" t="s">
        <v>391</v>
      </c>
      <c r="D222" s="22">
        <v>0</v>
      </c>
      <c r="H222" t="s">
        <v>389</v>
      </c>
      <c r="I222" s="2">
        <v>8</v>
      </c>
    </row>
    <row r="223" spans="1:10">
      <c r="A223" s="19"/>
      <c r="B223" s="19"/>
      <c r="C223" s="19" t="s">
        <v>392</v>
      </c>
      <c r="D223" s="22">
        <v>0</v>
      </c>
      <c r="H223" t="s">
        <v>400</v>
      </c>
      <c r="I223" s="17">
        <f>H220+I220+J220</f>
        <v>60977305</v>
      </c>
    </row>
    <row r="224" spans="1:10">
      <c r="A224" s="19"/>
      <c r="B224" s="19"/>
      <c r="C224" s="19" t="s">
        <v>394</v>
      </c>
      <c r="D224" s="22">
        <v>0</v>
      </c>
      <c r="H224" t="s">
        <v>402</v>
      </c>
      <c r="I224" s="17">
        <f>I223*0.3</f>
        <v>18293191.5</v>
      </c>
    </row>
    <row r="225" spans="1:4">
      <c r="A225" s="19"/>
      <c r="B225" s="19"/>
      <c r="C225" s="19" t="s">
        <v>393</v>
      </c>
      <c r="D225" s="22">
        <v>0.20833333333333334</v>
      </c>
    </row>
    <row r="226" spans="1:4">
      <c r="A226" s="19"/>
      <c r="B226" s="19"/>
      <c r="C226" s="19" t="s">
        <v>395</v>
      </c>
      <c r="D226" s="22"/>
    </row>
    <row r="227" spans="1:4">
      <c r="A227" s="19"/>
      <c r="B227" s="19"/>
      <c r="C227" s="19"/>
      <c r="D227" s="20">
        <v>1.25</v>
      </c>
    </row>
    <row r="228" spans="1:4">
      <c r="A228" s="19"/>
      <c r="B228" s="19"/>
      <c r="C228" s="19" t="s">
        <v>396</v>
      </c>
      <c r="D228" s="20">
        <f>D220+D221+D222+D223+D224+D225+D226-D227</f>
        <v>3.25</v>
      </c>
    </row>
    <row r="229" spans="1:4">
      <c r="A229" s="19"/>
      <c r="B229" s="19"/>
      <c r="C229" s="47" t="s">
        <v>399</v>
      </c>
      <c r="D229" s="48"/>
    </row>
    <row r="230" spans="1:4">
      <c r="A230" s="19"/>
      <c r="B230" s="19"/>
      <c r="C230" s="49">
        <f>I223*D231</f>
        <v>24772030.15625</v>
      </c>
      <c r="D230" s="50"/>
    </row>
    <row r="231" spans="1:4">
      <c r="A231" s="19"/>
      <c r="B231" s="19"/>
      <c r="C231" s="19" t="s">
        <v>401</v>
      </c>
      <c r="D231" s="19">
        <f>D228/I222</f>
        <v>0.40625</v>
      </c>
    </row>
    <row r="232" spans="1:4">
      <c r="A232" s="19"/>
      <c r="B232" s="19"/>
      <c r="C232" s="44" t="s">
        <v>403</v>
      </c>
      <c r="D232" s="44"/>
    </row>
    <row r="233" spans="1:4">
      <c r="A233" s="19"/>
      <c r="B233" s="19"/>
      <c r="C233" s="43">
        <f>C230-A221</f>
        <v>12176405.592187501</v>
      </c>
      <c r="D233" s="44"/>
    </row>
    <row r="254" spans="1:10">
      <c r="A254" s="45" t="str">
        <f>'ساعت حسینی'!A253</f>
        <v>کارت ساعت آبان</v>
      </c>
      <c r="B254" s="46"/>
      <c r="C254" s="46"/>
      <c r="D254" s="46"/>
      <c r="H254" t="s">
        <v>386</v>
      </c>
      <c r="I254" t="s">
        <v>387</v>
      </c>
      <c r="J254" t="s">
        <v>388</v>
      </c>
    </row>
    <row r="255" spans="1:10">
      <c r="A255" s="5" t="s">
        <v>397</v>
      </c>
      <c r="B255" s="18" t="s">
        <v>398</v>
      </c>
      <c r="C255" s="5" t="s">
        <v>38</v>
      </c>
      <c r="D255" s="20">
        <v>7.010416666666667</v>
      </c>
      <c r="H255" s="17">
        <v>41797550</v>
      </c>
      <c r="I255" s="17">
        <v>15000000</v>
      </c>
      <c r="J255" s="17">
        <v>4179755</v>
      </c>
    </row>
    <row r="256" spans="1:10">
      <c r="A256" s="21">
        <f>I259-B256</f>
        <v>4907561.4870442674</v>
      </c>
      <c r="B256" s="21">
        <f>C265*0.23</f>
        <v>13385630.012955733</v>
      </c>
      <c r="C256" s="19" t="s">
        <v>390</v>
      </c>
      <c r="D256" s="22">
        <v>0.41666666666666669</v>
      </c>
    </row>
    <row r="257" spans="1:9">
      <c r="A257" s="19"/>
      <c r="B257" s="19"/>
      <c r="C257" s="19" t="s">
        <v>391</v>
      </c>
      <c r="D257" s="22">
        <v>0.41666666666666669</v>
      </c>
      <c r="H257" t="s">
        <v>389</v>
      </c>
      <c r="I257" s="2">
        <v>8</v>
      </c>
    </row>
    <row r="258" spans="1:9">
      <c r="A258" s="19"/>
      <c r="B258" s="19"/>
      <c r="C258" s="19" t="s">
        <v>392</v>
      </c>
      <c r="D258" s="22">
        <v>0.41666666666666669</v>
      </c>
      <c r="H258" t="s">
        <v>400</v>
      </c>
      <c r="I258" s="17">
        <f>H255+I255+J255</f>
        <v>60977305</v>
      </c>
    </row>
    <row r="259" spans="1:9">
      <c r="A259" s="19"/>
      <c r="B259" s="19"/>
      <c r="C259" s="19" t="s">
        <v>394</v>
      </c>
      <c r="D259" s="22">
        <v>0.41666666666666669</v>
      </c>
      <c r="H259" t="s">
        <v>402</v>
      </c>
      <c r="I259" s="17">
        <f>I258*0.3</f>
        <v>18293191.5</v>
      </c>
    </row>
    <row r="260" spans="1:9">
      <c r="A260" s="19"/>
      <c r="B260" s="19"/>
      <c r="C260" s="19" t="s">
        <v>393</v>
      </c>
      <c r="D260" s="22">
        <v>0.20833333333333334</v>
      </c>
    </row>
    <row r="261" spans="1:9">
      <c r="A261" s="19"/>
      <c r="B261" s="19"/>
      <c r="C261" s="19" t="s">
        <v>395</v>
      </c>
      <c r="D261" s="22"/>
    </row>
    <row r="262" spans="1:9">
      <c r="A262" s="19"/>
      <c r="B262" s="19"/>
      <c r="C262" s="19"/>
      <c r="D262" s="20">
        <v>1.25</v>
      </c>
    </row>
    <row r="263" spans="1:9">
      <c r="A263" s="19"/>
      <c r="B263" s="19"/>
      <c r="C263" s="19" t="s">
        <v>396</v>
      </c>
      <c r="D263" s="20">
        <f>D255+D256+D257+D258+D259+D260+D261-D262</f>
        <v>7.6354166666666679</v>
      </c>
    </row>
    <row r="264" spans="1:9">
      <c r="A264" s="19"/>
      <c r="B264" s="19"/>
      <c r="C264" s="47" t="s">
        <v>399</v>
      </c>
      <c r="D264" s="48"/>
    </row>
    <row r="265" spans="1:9">
      <c r="A265" s="19"/>
      <c r="B265" s="19"/>
      <c r="C265" s="49">
        <f>I258*D266</f>
        <v>58198391.360677093</v>
      </c>
      <c r="D265" s="50"/>
    </row>
    <row r="266" spans="1:9">
      <c r="A266" s="19"/>
      <c r="B266" s="19"/>
      <c r="C266" s="19" t="s">
        <v>401</v>
      </c>
      <c r="D266" s="19">
        <f>D263/I257</f>
        <v>0.95442708333333348</v>
      </c>
    </row>
    <row r="267" spans="1:9">
      <c r="A267" s="19"/>
      <c r="B267" s="19"/>
      <c r="C267" s="44" t="s">
        <v>403</v>
      </c>
      <c r="D267" s="44"/>
      <c r="E267">
        <v>1200000</v>
      </c>
      <c r="F267">
        <v>5000000</v>
      </c>
      <c r="G267" t="s">
        <v>404</v>
      </c>
    </row>
    <row r="268" spans="1:9">
      <c r="A268" s="19"/>
      <c r="B268" s="19"/>
      <c r="C268" s="43">
        <f>C265-A256</f>
        <v>53290829.873632826</v>
      </c>
      <c r="D268" s="44"/>
      <c r="G268" s="17">
        <f>F267+E267+C268</f>
        <v>59490829.873632826</v>
      </c>
    </row>
    <row r="289" spans="1:10">
      <c r="A289" s="45" t="str">
        <f>'ساعت حسینی'!A288</f>
        <v>کارت ساعت آذر</v>
      </c>
      <c r="B289" s="46"/>
      <c r="C289" s="46"/>
      <c r="D289" s="46"/>
      <c r="H289" t="s">
        <v>386</v>
      </c>
      <c r="I289" t="s">
        <v>387</v>
      </c>
      <c r="J289" t="s">
        <v>388</v>
      </c>
    </row>
    <row r="290" spans="1:10">
      <c r="A290" s="5" t="s">
        <v>397</v>
      </c>
      <c r="B290" s="18" t="s">
        <v>398</v>
      </c>
      <c r="C290" s="5" t="s">
        <v>38</v>
      </c>
      <c r="D290" s="20">
        <v>5.7465277777777777</v>
      </c>
      <c r="H290" s="17">
        <v>41797550</v>
      </c>
      <c r="I290" s="17">
        <v>15000000</v>
      </c>
      <c r="J290" s="17">
        <v>4179755</v>
      </c>
    </row>
    <row r="291" spans="1:10">
      <c r="A291" s="21">
        <f>I294-B291</f>
        <v>7064800.7603621259</v>
      </c>
      <c r="B291" s="21">
        <f>C300*0.23</f>
        <v>11228390.739637874</v>
      </c>
      <c r="C291" s="19" t="s">
        <v>390</v>
      </c>
      <c r="D291" s="22">
        <v>0.41666666666666669</v>
      </c>
    </row>
    <row r="292" spans="1:10">
      <c r="A292" s="19"/>
      <c r="B292" s="19"/>
      <c r="C292" s="19" t="s">
        <v>391</v>
      </c>
      <c r="D292" s="22">
        <v>0.41666666666666669</v>
      </c>
      <c r="H292" t="s">
        <v>389</v>
      </c>
      <c r="I292" s="2">
        <v>7.958333333333333</v>
      </c>
    </row>
    <row r="293" spans="1:10">
      <c r="A293" s="19"/>
      <c r="B293" s="19"/>
      <c r="C293" s="19" t="s">
        <v>392</v>
      </c>
      <c r="D293" s="22">
        <v>0.41666666666666669</v>
      </c>
      <c r="H293" t="s">
        <v>400</v>
      </c>
      <c r="I293" s="17">
        <f>H290+I290+J290</f>
        <v>60977305</v>
      </c>
    </row>
    <row r="294" spans="1:10">
      <c r="A294" s="19"/>
      <c r="B294" s="19"/>
      <c r="C294" s="19" t="s">
        <v>394</v>
      </c>
      <c r="D294" s="22">
        <v>0.41666666666666669</v>
      </c>
      <c r="H294" t="s">
        <v>402</v>
      </c>
      <c r="I294" s="17">
        <f>I293*0.3</f>
        <v>18293191.5</v>
      </c>
    </row>
    <row r="295" spans="1:10">
      <c r="A295" s="19"/>
      <c r="B295" s="19"/>
      <c r="C295" s="19" t="s">
        <v>393</v>
      </c>
      <c r="D295" s="22">
        <v>0.20833333333333334</v>
      </c>
    </row>
    <row r="296" spans="1:10">
      <c r="A296" s="19"/>
      <c r="B296" s="19"/>
      <c r="C296" s="19" t="s">
        <v>395</v>
      </c>
      <c r="D296" s="22"/>
    </row>
    <row r="297" spans="1:10">
      <c r="A297" s="19"/>
      <c r="B297" s="19"/>
      <c r="C297" s="19"/>
      <c r="D297" s="20">
        <v>1.25</v>
      </c>
    </row>
    <row r="298" spans="1:10">
      <c r="A298" s="19"/>
      <c r="B298" s="19"/>
      <c r="C298" s="19" t="s">
        <v>396</v>
      </c>
      <c r="D298" s="20">
        <f>D290+D291+D292+D293+D294+D295+D296-D297</f>
        <v>6.3715277777777786</v>
      </c>
    </row>
    <row r="299" spans="1:10">
      <c r="A299" s="19"/>
      <c r="B299" s="19"/>
      <c r="C299" s="47" t="s">
        <v>399</v>
      </c>
      <c r="D299" s="48"/>
    </row>
    <row r="300" spans="1:10">
      <c r="A300" s="19"/>
      <c r="B300" s="19"/>
      <c r="C300" s="49">
        <f>I293*D301</f>
        <v>48819090.172338583</v>
      </c>
      <c r="D300" s="50"/>
    </row>
    <row r="301" spans="1:10">
      <c r="A301" s="19"/>
      <c r="B301" s="19"/>
      <c r="C301" s="19" t="s">
        <v>401</v>
      </c>
      <c r="D301" s="19">
        <f>D298/I292</f>
        <v>0.80061082024432828</v>
      </c>
    </row>
    <row r="302" spans="1:10">
      <c r="A302" s="19"/>
      <c r="B302" s="19"/>
      <c r="C302" s="44" t="s">
        <v>403</v>
      </c>
      <c r="D302" s="44"/>
    </row>
    <row r="303" spans="1:10">
      <c r="A303" s="19"/>
      <c r="B303" s="19"/>
      <c r="C303" s="43">
        <f>C300-A291</f>
        <v>41754289.411976457</v>
      </c>
      <c r="D303" s="44"/>
      <c r="E303">
        <v>4500</v>
      </c>
      <c r="F303">
        <v>300</v>
      </c>
      <c r="H303">
        <v>4800</v>
      </c>
    </row>
    <row r="324" spans="1:10">
      <c r="A324" s="45" t="str">
        <f>'ساعت حسینی'!A323</f>
        <v>کارت ساعت دی</v>
      </c>
      <c r="B324" s="46"/>
      <c r="C324" s="46"/>
      <c r="D324" s="46"/>
      <c r="H324" t="s">
        <v>386</v>
      </c>
      <c r="I324" t="s">
        <v>387</v>
      </c>
      <c r="J324" t="s">
        <v>388</v>
      </c>
    </row>
    <row r="325" spans="1:10">
      <c r="A325" s="5" t="s">
        <v>397</v>
      </c>
      <c r="B325" s="18" t="s">
        <v>398</v>
      </c>
      <c r="C325" s="5" t="s">
        <v>38</v>
      </c>
      <c r="D325" s="20">
        <v>4.7243055555555555</v>
      </c>
      <c r="H325" s="17">
        <v>41797550</v>
      </c>
      <c r="I325" s="17">
        <v>15000000</v>
      </c>
      <c r="J325" s="17">
        <v>4179755</v>
      </c>
    </row>
    <row r="326" spans="1:10">
      <c r="A326" s="21">
        <f>I329-B326</f>
        <v>8915337.2035199646</v>
      </c>
      <c r="B326" s="21">
        <f>C335*0.23</f>
        <v>9377854.2964800354</v>
      </c>
      <c r="C326" s="19" t="s">
        <v>390</v>
      </c>
      <c r="D326" s="22">
        <v>0.41666666666666669</v>
      </c>
    </row>
    <row r="327" spans="1:10">
      <c r="A327" s="19"/>
      <c r="B327" s="19"/>
      <c r="C327" s="19" t="s">
        <v>391</v>
      </c>
      <c r="D327" s="22">
        <v>0.41666666666666669</v>
      </c>
      <c r="H327" t="s">
        <v>389</v>
      </c>
      <c r="I327" s="2">
        <v>8</v>
      </c>
    </row>
    <row r="328" spans="1:10">
      <c r="A328" s="19"/>
      <c r="B328" s="19"/>
      <c r="C328" s="19" t="s">
        <v>392</v>
      </c>
      <c r="D328" s="22">
        <v>0.41666666666666669</v>
      </c>
      <c r="H328" t="s">
        <v>400</v>
      </c>
      <c r="I328" s="17">
        <f>H325+I325+J325</f>
        <v>60977305</v>
      </c>
    </row>
    <row r="329" spans="1:10">
      <c r="A329" s="19"/>
      <c r="B329" s="19"/>
      <c r="C329" s="19" t="s">
        <v>394</v>
      </c>
      <c r="D329" s="22">
        <v>0.41666666666666669</v>
      </c>
      <c r="H329" t="s">
        <v>402</v>
      </c>
      <c r="I329" s="17">
        <f>I328*0.3</f>
        <v>18293191.5</v>
      </c>
    </row>
    <row r="330" spans="1:10">
      <c r="A330" s="19"/>
      <c r="B330" s="19"/>
      <c r="C330" s="19" t="s">
        <v>393</v>
      </c>
      <c r="D330" s="22">
        <v>0.20833333333333334</v>
      </c>
    </row>
    <row r="331" spans="1:10">
      <c r="A331" s="19"/>
      <c r="B331" s="19"/>
      <c r="C331" s="19" t="s">
        <v>395</v>
      </c>
      <c r="D331" s="22"/>
    </row>
    <row r="332" spans="1:10">
      <c r="A332" s="19"/>
      <c r="B332" s="19"/>
      <c r="C332" s="19"/>
      <c r="D332" s="20">
        <v>1.25</v>
      </c>
    </row>
    <row r="333" spans="1:10">
      <c r="A333" s="19"/>
      <c r="B333" s="19"/>
      <c r="C333" s="19" t="s">
        <v>396</v>
      </c>
      <c r="D333" s="20">
        <f>D325+D326+D327+D328+D329+D330+D331-D332</f>
        <v>5.3493055555555564</v>
      </c>
    </row>
    <row r="334" spans="1:10">
      <c r="A334" s="19"/>
      <c r="B334" s="19"/>
      <c r="C334" s="47" t="s">
        <v>399</v>
      </c>
      <c r="D334" s="48"/>
    </row>
    <row r="335" spans="1:10">
      <c r="A335" s="19"/>
      <c r="B335" s="19"/>
      <c r="C335" s="49">
        <f>I328*D336</f>
        <v>40773279.549913198</v>
      </c>
      <c r="D335" s="50"/>
    </row>
    <row r="336" spans="1:10">
      <c r="A336" s="19"/>
      <c r="B336" s="19"/>
      <c r="C336" s="19" t="s">
        <v>401</v>
      </c>
      <c r="D336" s="19">
        <f>D333/I327</f>
        <v>0.66866319444444455</v>
      </c>
    </row>
    <row r="337" spans="1:6">
      <c r="A337" s="19"/>
      <c r="B337" s="19"/>
      <c r="C337" s="44" t="s">
        <v>403</v>
      </c>
      <c r="D337" s="44"/>
    </row>
    <row r="338" spans="1:6">
      <c r="A338" s="19"/>
      <c r="B338" s="19"/>
      <c r="C338" s="43">
        <f>C335-A326</f>
        <v>31857942.346393235</v>
      </c>
      <c r="D338" s="44"/>
      <c r="E338" s="17">
        <f>C338+F338</f>
        <v>38527942.346393235</v>
      </c>
      <c r="F338">
        <v>6670000</v>
      </c>
    </row>
    <row r="359" spans="1:10">
      <c r="A359" s="45" t="str">
        <f>'ساعت حسینی'!A358</f>
        <v>کارت ساعت بهمن</v>
      </c>
      <c r="B359" s="46"/>
      <c r="C359" s="46"/>
      <c r="D359" s="46"/>
      <c r="H359" t="s">
        <v>386</v>
      </c>
      <c r="I359" t="s">
        <v>387</v>
      </c>
      <c r="J359" t="s">
        <v>388</v>
      </c>
    </row>
    <row r="360" spans="1:10">
      <c r="A360" s="5" t="s">
        <v>397</v>
      </c>
      <c r="B360" s="18" t="s">
        <v>398</v>
      </c>
      <c r="C360" s="5" t="s">
        <v>38</v>
      </c>
      <c r="D360" s="20">
        <v>5.5263888888888886</v>
      </c>
      <c r="H360" s="17">
        <v>41797550</v>
      </c>
      <c r="I360" s="17">
        <v>15000000</v>
      </c>
      <c r="J360" s="17">
        <v>4179755</v>
      </c>
    </row>
    <row r="361" spans="1:10">
      <c r="A361" s="21">
        <f>I364-B361</f>
        <v>5626629.7037771195</v>
      </c>
      <c r="B361" s="21">
        <f>C370*0.23</f>
        <v>12666561.79622288</v>
      </c>
      <c r="C361" s="19" t="s">
        <v>390</v>
      </c>
      <c r="D361" s="22">
        <v>0.41666666666666669</v>
      </c>
    </row>
    <row r="362" spans="1:10">
      <c r="A362" s="19"/>
      <c r="B362" s="19"/>
      <c r="C362" s="19" t="s">
        <v>391</v>
      </c>
      <c r="D362" s="22">
        <v>0.41666666666666669</v>
      </c>
      <c r="H362" t="s">
        <v>389</v>
      </c>
      <c r="I362" s="2">
        <v>7.041666666666667</v>
      </c>
    </row>
    <row r="363" spans="1:10">
      <c r="A363" s="19"/>
      <c r="B363" s="19"/>
      <c r="C363" s="19" t="s">
        <v>392</v>
      </c>
      <c r="D363" s="22">
        <v>0.41666666666666669</v>
      </c>
      <c r="H363" t="s">
        <v>400</v>
      </c>
      <c r="I363" s="17">
        <f>H360+I360+J360</f>
        <v>60977305</v>
      </c>
    </row>
    <row r="364" spans="1:10">
      <c r="A364" s="19"/>
      <c r="B364" s="19"/>
      <c r="C364" s="19" t="s">
        <v>394</v>
      </c>
      <c r="D364" s="22">
        <v>0.41666666666666669</v>
      </c>
      <c r="H364" t="s">
        <v>402</v>
      </c>
      <c r="I364" s="17">
        <f>I363*0.3</f>
        <v>18293191.5</v>
      </c>
    </row>
    <row r="365" spans="1:10">
      <c r="A365" s="19"/>
      <c r="B365" s="19"/>
      <c r="C365" s="19" t="s">
        <v>393</v>
      </c>
      <c r="D365" s="22">
        <v>0.20833333333333334</v>
      </c>
    </row>
    <row r="366" spans="1:10">
      <c r="A366" s="19"/>
      <c r="B366" s="19"/>
      <c r="C366" s="19" t="s">
        <v>395</v>
      </c>
      <c r="D366" s="22">
        <v>0.20833333333333334</v>
      </c>
    </row>
    <row r="367" spans="1:10">
      <c r="A367" s="19"/>
      <c r="B367" s="19"/>
      <c r="C367" s="19"/>
      <c r="D367" s="20">
        <v>1.25</v>
      </c>
    </row>
    <row r="368" spans="1:10">
      <c r="A368" s="19"/>
      <c r="B368" s="19"/>
      <c r="C368" s="19" t="s">
        <v>396</v>
      </c>
      <c r="D368" s="20">
        <f>D360+D361+D362+D363+D364+D365+D366-D367</f>
        <v>6.3597222222222225</v>
      </c>
    </row>
    <row r="369" spans="1:8">
      <c r="A369" s="19"/>
      <c r="B369" s="19"/>
      <c r="C369" s="47" t="s">
        <v>399</v>
      </c>
      <c r="D369" s="48"/>
    </row>
    <row r="370" spans="1:8">
      <c r="A370" s="19"/>
      <c r="B370" s="19"/>
      <c r="C370" s="49">
        <f>I363*D371</f>
        <v>55072007.809664696</v>
      </c>
      <c r="D370" s="50"/>
    </row>
    <row r="371" spans="1:8">
      <c r="A371" s="19"/>
      <c r="B371" s="19"/>
      <c r="C371" s="19" t="s">
        <v>401</v>
      </c>
      <c r="D371" s="19">
        <f>D368/I362</f>
        <v>0.90315581854043392</v>
      </c>
    </row>
    <row r="372" spans="1:8">
      <c r="A372" s="19"/>
      <c r="B372" s="19"/>
      <c r="C372" s="44" t="s">
        <v>403</v>
      </c>
      <c r="D372" s="44"/>
      <c r="F372">
        <v>4722</v>
      </c>
      <c r="G372">
        <v>600</v>
      </c>
      <c r="H372">
        <f>G372+F372+G373</f>
        <v>6063</v>
      </c>
    </row>
    <row r="373" spans="1:8">
      <c r="A373" s="19"/>
      <c r="B373" s="19"/>
      <c r="C373" s="43">
        <f>C370-A361</f>
        <v>49445378.105887577</v>
      </c>
      <c r="D373" s="44"/>
      <c r="G373">
        <v>741</v>
      </c>
    </row>
    <row r="394" spans="1:10">
      <c r="A394" s="45" t="str">
        <f>'ساعت حسینی'!A393</f>
        <v>کارت ساعت اسفند</v>
      </c>
      <c r="B394" s="46"/>
      <c r="C394" s="46"/>
      <c r="D394" s="46"/>
      <c r="H394" t="s">
        <v>386</v>
      </c>
      <c r="I394" t="s">
        <v>387</v>
      </c>
      <c r="J394" t="s">
        <v>388</v>
      </c>
    </row>
    <row r="395" spans="1:10">
      <c r="A395" s="5" t="s">
        <v>397</v>
      </c>
      <c r="B395" s="18" t="s">
        <v>398</v>
      </c>
      <c r="C395" s="5" t="s">
        <v>38</v>
      </c>
      <c r="D395" s="20">
        <v>5.8458333333333341</v>
      </c>
      <c r="H395" s="17">
        <v>41797550</v>
      </c>
      <c r="I395" s="17">
        <v>15000000</v>
      </c>
      <c r="J395" s="17">
        <v>4179755</v>
      </c>
    </row>
    <row r="396" spans="1:10">
      <c r="A396" s="21">
        <f>I399-B396</f>
        <v>5156370.8032840211</v>
      </c>
      <c r="B396" s="21">
        <f>C405*0.23</f>
        <v>13136820.696715979</v>
      </c>
      <c r="C396" s="19" t="s">
        <v>390</v>
      </c>
      <c r="D396" s="22">
        <v>0.41666666666666669</v>
      </c>
    </row>
    <row r="397" spans="1:10">
      <c r="A397" s="19"/>
      <c r="B397" s="19"/>
      <c r="C397" s="19" t="s">
        <v>391</v>
      </c>
      <c r="D397" s="22">
        <v>0.41666666666666669</v>
      </c>
      <c r="H397" t="s">
        <v>389</v>
      </c>
      <c r="I397" s="2">
        <v>7.041666666666667</v>
      </c>
    </row>
    <row r="398" spans="1:10">
      <c r="A398" s="19"/>
      <c r="B398" s="19"/>
      <c r="C398" s="19" t="s">
        <v>392</v>
      </c>
      <c r="D398" s="22">
        <v>0.33333333333333331</v>
      </c>
      <c r="H398" t="s">
        <v>400</v>
      </c>
      <c r="I398" s="17">
        <f>H395+I395+J395</f>
        <v>60977305</v>
      </c>
    </row>
    <row r="399" spans="1:10">
      <c r="A399" s="19"/>
      <c r="B399" s="19"/>
      <c r="C399" s="19" t="s">
        <v>394</v>
      </c>
      <c r="D399" s="22">
        <v>0.41666666666666669</v>
      </c>
      <c r="H399" t="s">
        <v>402</v>
      </c>
      <c r="I399" s="17">
        <f>I398*0.3</f>
        <v>18293191.5</v>
      </c>
    </row>
    <row r="400" spans="1:10">
      <c r="A400" s="19"/>
      <c r="B400" s="19"/>
      <c r="C400" s="19" t="s">
        <v>393</v>
      </c>
      <c r="D400" s="22">
        <v>0.41666666666666669</v>
      </c>
    </row>
    <row r="401" spans="1:10">
      <c r="A401" s="19"/>
      <c r="B401" s="19"/>
      <c r="C401" s="19" t="s">
        <v>395</v>
      </c>
      <c r="D401" s="22"/>
    </row>
    <row r="402" spans="1:10">
      <c r="A402" s="19"/>
      <c r="B402" s="19"/>
      <c r="C402" s="19"/>
      <c r="D402" s="20">
        <v>1.25</v>
      </c>
    </row>
    <row r="403" spans="1:10">
      <c r="A403" s="19"/>
      <c r="B403" s="19"/>
      <c r="C403" s="19" t="s">
        <v>396</v>
      </c>
      <c r="D403" s="20">
        <f>D395+D396+D397+D398+D399+D400+D401-D402</f>
        <v>6.595833333333335</v>
      </c>
    </row>
    <row r="404" spans="1:10">
      <c r="A404" s="19"/>
      <c r="B404" s="19"/>
      <c r="C404" s="47" t="s">
        <v>399</v>
      </c>
      <c r="D404" s="48"/>
    </row>
    <row r="405" spans="1:10">
      <c r="A405" s="19"/>
      <c r="B405" s="19"/>
      <c r="C405" s="49">
        <f>I398*D406</f>
        <v>57116611.724852078</v>
      </c>
      <c r="D405" s="50"/>
    </row>
    <row r="406" spans="1:10">
      <c r="A406" s="19"/>
      <c r="B406" s="19"/>
      <c r="C406" s="19" t="s">
        <v>401</v>
      </c>
      <c r="D406" s="19">
        <f>D403/I397</f>
        <v>0.93668639053254454</v>
      </c>
    </row>
    <row r="407" spans="1:10">
      <c r="A407" s="19"/>
      <c r="B407" s="19"/>
      <c r="C407" s="44" t="s">
        <v>403</v>
      </c>
      <c r="D407" s="44"/>
    </row>
    <row r="408" spans="1:10">
      <c r="A408" s="19"/>
      <c r="B408" s="19"/>
      <c r="C408" s="43">
        <f>C405-A396</f>
        <v>51960240.921568058</v>
      </c>
      <c r="D408" s="44"/>
      <c r="F408">
        <v>4354</v>
      </c>
      <c r="G408">
        <v>1200</v>
      </c>
      <c r="H408">
        <v>50</v>
      </c>
      <c r="I408">
        <f>H408+G408+F408</f>
        <v>5604</v>
      </c>
      <c r="J408">
        <f>I408+H409</f>
        <v>8604</v>
      </c>
    </row>
    <row r="409" spans="1:10">
      <c r="H409">
        <v>3000</v>
      </c>
    </row>
  </sheetData>
  <mergeCells count="65">
    <mergeCell ref="C405:D405"/>
    <mergeCell ref="C407:D407"/>
    <mergeCell ref="C408:D408"/>
    <mergeCell ref="C369:D369"/>
    <mergeCell ref="C370:D370"/>
    <mergeCell ref="C372:D372"/>
    <mergeCell ref="C373:D373"/>
    <mergeCell ref="A394:D394"/>
    <mergeCell ref="C404:D404"/>
    <mergeCell ref="A359:D359"/>
    <mergeCell ref="C268:D268"/>
    <mergeCell ref="A289:D289"/>
    <mergeCell ref="C299:D299"/>
    <mergeCell ref="C300:D300"/>
    <mergeCell ref="C302:D302"/>
    <mergeCell ref="C303:D303"/>
    <mergeCell ref="A324:D324"/>
    <mergeCell ref="C334:D334"/>
    <mergeCell ref="C335:D335"/>
    <mergeCell ref="C337:D337"/>
    <mergeCell ref="C338:D338"/>
    <mergeCell ref="C158:D158"/>
    <mergeCell ref="C160:D160"/>
    <mergeCell ref="C161:D161"/>
    <mergeCell ref="A183:D183"/>
    <mergeCell ref="C267:D267"/>
    <mergeCell ref="C194:D194"/>
    <mergeCell ref="C196:D196"/>
    <mergeCell ref="C197:D197"/>
    <mergeCell ref="A219:D219"/>
    <mergeCell ref="C229:D229"/>
    <mergeCell ref="C230:D230"/>
    <mergeCell ref="C232:D232"/>
    <mergeCell ref="C233:D233"/>
    <mergeCell ref="A254:D254"/>
    <mergeCell ref="C264:D264"/>
    <mergeCell ref="C265:D265"/>
    <mergeCell ref="A105:D105"/>
    <mergeCell ref="C50:D50"/>
    <mergeCell ref="C52:D52"/>
    <mergeCell ref="C53:D53"/>
    <mergeCell ref="C193:D193"/>
    <mergeCell ref="A75:D75"/>
    <mergeCell ref="C88:D88"/>
    <mergeCell ref="C89:D89"/>
    <mergeCell ref="A111:D111"/>
    <mergeCell ref="C121:D121"/>
    <mergeCell ref="C122:D122"/>
    <mergeCell ref="C124:D124"/>
    <mergeCell ref="A138:D138"/>
    <mergeCell ref="C125:D125"/>
    <mergeCell ref="A147:D147"/>
    <mergeCell ref="C157:D157"/>
    <mergeCell ref="A39:D39"/>
    <mergeCell ref="C49:D49"/>
    <mergeCell ref="A72:D72"/>
    <mergeCell ref="C85:D85"/>
    <mergeCell ref="C86:D86"/>
    <mergeCell ref="D18:E18"/>
    <mergeCell ref="A2:D2"/>
    <mergeCell ref="A3:D3"/>
    <mergeCell ref="C13:D13"/>
    <mergeCell ref="C14:D14"/>
    <mergeCell ref="C16:D16"/>
    <mergeCell ref="C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ساعت حسینی</vt:lpstr>
      <vt:lpstr>حقوق حسینی</vt:lpstr>
      <vt:lpstr>Sheet1</vt:lpstr>
    </vt:vector>
  </TitlesOfParts>
  <Company>Jaam E Jam , Mohsen Khorami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parsnovin</dc:creator>
  <cp:lastModifiedBy>Ara-Soft</cp:lastModifiedBy>
  <dcterms:created xsi:type="dcterms:W3CDTF">2022-04-03T17:53:05Z</dcterms:created>
  <dcterms:modified xsi:type="dcterms:W3CDTF">2025-04-22T09:59:22Z</dcterms:modified>
</cp:coreProperties>
</file>